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90" windowWidth="11325" windowHeight="6660"/>
  </bookViews>
  <sheets>
    <sheet name="Лист1" sheetId="1" r:id="rId1"/>
    <sheet name="Лист2" sheetId="2" r:id="rId2"/>
    <sheet name="Лист3" sheetId="3" r:id="rId3"/>
  </sheets>
  <definedNames>
    <definedName name="_ftn1" localSheetId="0">Лист1!#REF!</definedName>
    <definedName name="_ftn2" localSheetId="0">Лист1!$A$29</definedName>
    <definedName name="_ftn3" localSheetId="0">Лист1!#REF!</definedName>
    <definedName name="_ftn4" localSheetId="0">Лист1!#REF!</definedName>
    <definedName name="_ftnref1" localSheetId="0">Лист1!$B$6</definedName>
    <definedName name="_ftnref4" localSheetId="0">Лист1!$F$7</definedName>
    <definedName name="_xlnm.Print_Area" localSheetId="0">Лист1!$A$1:$K$187</definedName>
  </definedNames>
  <calcPr calcId="145621"/>
</workbook>
</file>

<file path=xl/calcChain.xml><?xml version="1.0" encoding="utf-8"?>
<calcChain xmlns="http://schemas.openxmlformats.org/spreadsheetml/2006/main">
  <c r="H140" i="1" l="1"/>
  <c r="H73" i="1"/>
  <c r="H54" i="1"/>
  <c r="H145" i="1"/>
  <c r="H144" i="1"/>
  <c r="I78" i="1"/>
  <c r="I77" i="1"/>
  <c r="I76" i="1"/>
  <c r="I54" i="1"/>
  <c r="I53" i="1"/>
  <c r="I52" i="1"/>
  <c r="H78" i="1"/>
  <c r="H77" i="1"/>
  <c r="H76" i="1"/>
  <c r="I88" i="1"/>
  <c r="I87" i="1"/>
  <c r="I108" i="1"/>
  <c r="I107" i="1"/>
  <c r="I140" i="1"/>
  <c r="I66" i="1"/>
  <c r="I67" i="1"/>
  <c r="I32" i="1"/>
  <c r="I31" i="1"/>
  <c r="I30" i="1"/>
  <c r="I26" i="1"/>
  <c r="I25" i="1"/>
  <c r="I24" i="1"/>
  <c r="H32" i="1"/>
  <c r="H31" i="1"/>
  <c r="H30" i="1"/>
  <c r="H101" i="1"/>
  <c r="H100" i="1"/>
  <c r="H99" i="1"/>
  <c r="I145" i="1"/>
  <c r="I144" i="1"/>
  <c r="I39" i="1"/>
  <c r="I28" i="1"/>
  <c r="I27" i="1"/>
  <c r="I20" i="1"/>
  <c r="I17" i="1"/>
  <c r="I16" i="1"/>
  <c r="I18" i="1"/>
  <c r="I183" i="1"/>
  <c r="I182" i="1"/>
  <c r="I181" i="1"/>
  <c r="I179" i="1"/>
  <c r="I178" i="1"/>
  <c r="I177" i="1"/>
  <c r="I176" i="1"/>
  <c r="I173" i="1"/>
  <c r="I172" i="1"/>
  <c r="I171" i="1"/>
  <c r="I170" i="1"/>
  <c r="I168" i="1"/>
  <c r="I167" i="1"/>
  <c r="I163" i="1"/>
  <c r="I162" i="1"/>
  <c r="I164" i="1"/>
  <c r="I154" i="1"/>
  <c r="I153" i="1"/>
  <c r="I152" i="1"/>
  <c r="I138" i="1"/>
  <c r="I137" i="1"/>
  <c r="I133" i="1"/>
  <c r="I132" i="1"/>
  <c r="I130" i="1"/>
  <c r="I129" i="1"/>
  <c r="I127" i="1"/>
  <c r="I126" i="1"/>
  <c r="I124" i="1"/>
  <c r="I123" i="1"/>
  <c r="I121" i="1"/>
  <c r="I120" i="1"/>
  <c r="I118" i="1"/>
  <c r="I117" i="1"/>
  <c r="I111" i="1"/>
  <c r="I110" i="1"/>
  <c r="I105" i="1"/>
  <c r="I104" i="1"/>
  <c r="I103" i="1"/>
  <c r="I101" i="1"/>
  <c r="I100" i="1"/>
  <c r="I99" i="1"/>
  <c r="I97" i="1"/>
  <c r="I96" i="1"/>
  <c r="I95" i="1"/>
  <c r="I94" i="1"/>
  <c r="I85" i="1"/>
  <c r="I84" i="1"/>
  <c r="I83" i="1"/>
  <c r="I75" i="1"/>
  <c r="I72" i="1"/>
  <c r="I69" i="1"/>
  <c r="I61" i="1"/>
  <c r="I60" i="1"/>
  <c r="I58" i="1"/>
  <c r="I57" i="1"/>
  <c r="I50" i="1"/>
  <c r="I49" i="1"/>
  <c r="I48" i="1"/>
  <c r="I47" i="1"/>
  <c r="I45" i="1"/>
  <c r="I44" i="1"/>
  <c r="I43" i="1"/>
  <c r="I41" i="1"/>
  <c r="H155" i="1"/>
  <c r="H130" i="1"/>
  <c r="H129" i="1"/>
  <c r="H133" i="1"/>
  <c r="H132" i="1"/>
  <c r="H127" i="1"/>
  <c r="H126" i="1"/>
  <c r="H124" i="1"/>
  <c r="H123" i="1"/>
  <c r="H121" i="1"/>
  <c r="H120" i="1"/>
  <c r="H116" i="1"/>
  <c r="H115" i="1"/>
  <c r="H118" i="1"/>
  <c r="H117" i="1"/>
  <c r="H97" i="1"/>
  <c r="H96" i="1"/>
  <c r="H95" i="1"/>
  <c r="H94" i="1"/>
  <c r="H72" i="1"/>
  <c r="H107" i="1"/>
  <c r="H138" i="1"/>
  <c r="H137" i="1"/>
  <c r="H69" i="1"/>
  <c r="H20" i="1"/>
  <c r="H18" i="1"/>
  <c r="H17" i="1"/>
  <c r="H16" i="1"/>
  <c r="H85" i="1"/>
  <c r="H84" i="1"/>
  <c r="H111" i="1"/>
  <c r="H110" i="1"/>
  <c r="H105" i="1"/>
  <c r="H104" i="1"/>
  <c r="H103" i="1"/>
  <c r="H66" i="1"/>
  <c r="H65" i="1"/>
  <c r="H64" i="1"/>
  <c r="H61" i="1"/>
  <c r="H60" i="1"/>
  <c r="H173" i="1"/>
  <c r="H172" i="1"/>
  <c r="H171" i="1"/>
  <c r="H170" i="1"/>
  <c r="H154" i="1"/>
  <c r="H153" i="1"/>
  <c r="H152" i="1"/>
  <c r="H90" i="1"/>
  <c r="H53" i="1"/>
  <c r="H52" i="1"/>
  <c r="H50" i="1"/>
  <c r="H49" i="1"/>
  <c r="H28" i="1"/>
  <c r="H27" i="1"/>
  <c r="H39" i="1"/>
  <c r="H41" i="1"/>
  <c r="H38" i="1"/>
  <c r="H37" i="1"/>
  <c r="H45" i="1"/>
  <c r="H44" i="1"/>
  <c r="H43" i="1"/>
  <c r="H58" i="1"/>
  <c r="H57" i="1"/>
  <c r="H88" i="1"/>
  <c r="H87" i="1"/>
  <c r="H183" i="1"/>
  <c r="H182" i="1"/>
  <c r="H181" i="1"/>
  <c r="H179" i="1"/>
  <c r="H178" i="1"/>
  <c r="H177" i="1"/>
  <c r="H168" i="1"/>
  <c r="H167" i="1"/>
  <c r="H165" i="1"/>
  <c r="H164" i="1"/>
  <c r="H163" i="1"/>
  <c r="H162" i="1"/>
  <c r="I38" i="1"/>
  <c r="I37" i="1"/>
  <c r="I65" i="1"/>
  <c r="I64" i="1"/>
  <c r="H93" i="1"/>
  <c r="H15" i="1"/>
  <c r="H14" i="1"/>
  <c r="H176" i="1"/>
  <c r="I116" i="1"/>
  <c r="I115" i="1"/>
  <c r="I93" i="1"/>
  <c r="H48" i="1"/>
  <c r="H47" i="1"/>
  <c r="H26" i="1"/>
  <c r="H25" i="1"/>
  <c r="H24" i="1"/>
  <c r="H12" i="1"/>
  <c r="H83" i="1"/>
  <c r="H75" i="1"/>
  <c r="H67" i="1"/>
  <c r="I15" i="1"/>
  <c r="I14" i="1"/>
  <c r="I12" i="1"/>
</calcChain>
</file>

<file path=xl/comments1.xml><?xml version="1.0" encoding="utf-8"?>
<comments xmlns="http://schemas.openxmlformats.org/spreadsheetml/2006/main">
  <authors>
    <author>korall</author>
  </authors>
  <commentList>
    <comment ref="A3" authorId="0">
      <text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<sst xmlns="http://schemas.openxmlformats.org/spreadsheetml/2006/main" count="851" uniqueCount="250">
  <si>
    <t>К  О  Д  Ы</t>
  </si>
  <si>
    <t xml:space="preserve">Функциональной классификации расходов бюджетов Российской Федерации </t>
  </si>
  <si>
    <t>Наименование показателя</t>
  </si>
  <si>
    <t>Раздел</t>
  </si>
  <si>
    <t>Подраздел</t>
  </si>
  <si>
    <t>Целевая статья</t>
  </si>
  <si>
    <t>ведомство</t>
  </si>
  <si>
    <t>Вид расхода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</si>
  <si>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</si>
  <si>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</si>
  <si>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 01</t>
  </si>
  <si>
    <t>02 </t>
  </si>
  <si>
    <t>000 </t>
  </si>
  <si>
    <t>01</t>
  </si>
  <si>
    <t>02</t>
  </si>
  <si>
    <t>000</t>
  </si>
  <si>
    <t>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</si>
  <si>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</si>
  <si>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</si>
  <si>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Председатель представительного органа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</si>
  <si>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</si>
  <si>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04</t>
  </si>
  <si>
    <t>Резервные фонды</t>
  </si>
  <si>
    <t>Резервные фонды местных администраций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</si>
  <si>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</si>
  <si>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</si>
  <si>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Другие вопросы в области национальной экономики</t>
  </si>
  <si>
    <t>Национальная  экономика</t>
  </si>
  <si>
    <t>Жилищно-коммунальное хозяйство</t>
  </si>
  <si>
    <t>05</t>
  </si>
  <si>
    <t>07</t>
  </si>
  <si>
    <t>08</t>
  </si>
  <si>
    <t>Физическая культура и спорт</t>
  </si>
  <si>
    <t>Социальная политика</t>
  </si>
  <si>
    <t>Социальное обеспечение населения</t>
  </si>
  <si>
    <t xml:space="preserve">Всего     </t>
  </si>
  <si>
    <t>10</t>
  </si>
  <si>
    <t>Благоустройство</t>
  </si>
  <si>
    <t>Обеспечение проведения выборов и референдумов</t>
  </si>
  <si>
    <t>11</t>
  </si>
  <si>
    <t>Глава муниципального образования</t>
  </si>
  <si>
    <t>Доп.классиф.ФБ</t>
  </si>
  <si>
    <t>План сумма                          ( тысяч рублей) ВСЕГО</t>
  </si>
  <si>
    <t>Субсидии бюджетам муниципальных районов из бюджетов поселений на решение вопросов местного значения межмуниципального характера</t>
  </si>
  <si>
    <t>13</t>
  </si>
  <si>
    <t xml:space="preserve">Культура и кинематография </t>
  </si>
  <si>
    <t>Физическая культура</t>
  </si>
  <si>
    <t>Прочие межбюджетные трансферты бюджетам субъектов Российской Федерации и муниципальных образований общего характера</t>
  </si>
  <si>
    <t>14</t>
  </si>
  <si>
    <t>Межбюджетные трансферты бюджетам субъектов Российской Федерации и муниципальных образований общего характера</t>
  </si>
  <si>
    <t>Пенсионное обеспечение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</si>
  <si>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</si>
  <si>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</si>
  <si>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Фонд оплаты труда и страховые взносы</t>
  </si>
  <si>
    <t>870</t>
  </si>
  <si>
    <t>Резервные средства</t>
  </si>
  <si>
    <t>Иные межбюджетные трансферты</t>
  </si>
  <si>
    <t>Обеспечение деятельности представительного органа муниципального образования</t>
  </si>
  <si>
    <t>Обеспечение функций органами местного самоупораления</t>
  </si>
  <si>
    <t>Реализация функций органов местного самоуправления</t>
  </si>
  <si>
    <t>Обеспечение функций органами местного самоуправления</t>
  </si>
  <si>
    <t>Проведение выборов представительного органа  муниципального образования</t>
  </si>
  <si>
    <t>Проведение выборов и референдумов</t>
  </si>
  <si>
    <t>Проведение выборов Главы муниципального образования</t>
  </si>
  <si>
    <t>Реализация иных мероприятий в рамках внепрограммных мероприятий МО "Гиагинское сельское поселение"</t>
  </si>
  <si>
    <t>Руководство и управление в сфере установленных функций</t>
  </si>
  <si>
    <t>Процентные платежи по муниципальному долгу</t>
  </si>
  <si>
    <t>Выполнение других обязательств муниципальных образований</t>
  </si>
  <si>
    <t>12</t>
  </si>
  <si>
    <t>Мероприятия по землеустройсту и землепользованию</t>
  </si>
  <si>
    <t>Пенсионное обеспечение лиц, замещающие муниципальные должности и муниципальные должности муниципальной службы в администрации МО "Гиагинское сельское поселение"</t>
  </si>
  <si>
    <t>Социальная поддержка лиц, имеющих звание "Почетный гражданин МО "Гиагинское сельское поселение"</t>
  </si>
  <si>
    <t>Расходы  муниципального образования "Гиагинское сельское поселение"</t>
  </si>
  <si>
    <t>Осуществление отдельных государственных полномочий Республики Адыгея, переданных местным бюджетам</t>
  </si>
  <si>
    <t>Осуществление государственных полномочий в сфере административных правонарушений</t>
  </si>
  <si>
    <t>Жилищное хозяйство</t>
  </si>
  <si>
    <t>Подпрограмма "Строительство и реконструкция дворовых детских и спортивных площадок в МО "Гиагинское сельское поселение"</t>
  </si>
  <si>
    <t>120</t>
  </si>
  <si>
    <t>240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</si>
  <si>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</si>
  <si>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</si>
  <si>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850</t>
  </si>
  <si>
    <t>Уплата  налогов, сборов и иных платежей</t>
  </si>
  <si>
    <t>Прочие мероприятия по благоустройству</t>
  </si>
  <si>
    <t>310</t>
  </si>
  <si>
    <t>Публичные нормативные социальные выплаты населению</t>
  </si>
  <si>
    <t>Подпрограмма «Культурно-массовые мероприятия в муниципальном образовании «Гиагинское сельское поселение»</t>
  </si>
  <si>
    <t>Подпрограмма «Поддержка Гиагинского первичного казачьего общества Гиагинского районного казачьего общества Кубанского войскового казачьего общества в  муниципальном образовании «Гиагинское сельское поселение»</t>
  </si>
  <si>
    <t>700</t>
  </si>
  <si>
    <t xml:space="preserve">Обслуживание государственного (муниципального) долга </t>
  </si>
  <si>
    <t>500</t>
  </si>
  <si>
    <t>Нацианальная безопасность и правоохранительная деятельность</t>
  </si>
  <si>
    <t>09</t>
  </si>
  <si>
    <t>Подпрограмма "Обеспечение первичных мер пожарной безопасности муниципального образования "Гиагинское сельское поселение"</t>
  </si>
  <si>
    <t>Дорожное хозяйство (дорожные фонды)</t>
  </si>
  <si>
    <t>Коммунальное хозяйство</t>
  </si>
  <si>
    <t>Прочие мероприятия в области коммунального хозяйства</t>
  </si>
  <si>
    <t>Уплата налогов, сборов и иных платежей</t>
  </si>
  <si>
    <t>60 0 00 00000</t>
  </si>
  <si>
    <t>61 2 00 0Г100</t>
  </si>
  <si>
    <t>61 2 00 00000</t>
  </si>
  <si>
    <t>61 2 00 0Г400</t>
  </si>
  <si>
    <t>61 0 00 00000</t>
  </si>
  <si>
    <t>61 1 00 00000</t>
  </si>
  <si>
    <t>61 1 00 0Г100</t>
  </si>
  <si>
    <t>61 6 00 00000</t>
  </si>
  <si>
    <t> 00 0 00 00000</t>
  </si>
  <si>
    <t>61 6 00 0Г400</t>
  </si>
  <si>
    <t>61 5 00 00000</t>
  </si>
  <si>
    <t>61 5 00 0Г700</t>
  </si>
  <si>
    <t>61 5 00 0Г800</t>
  </si>
  <si>
    <t>61 7 00 00000</t>
  </si>
  <si>
    <t>61 7 00 0Г100</t>
  </si>
  <si>
    <t>61 0 00 61000</t>
  </si>
  <si>
    <t>61 0 00 61010</t>
  </si>
  <si>
    <t>61 7 00 0Г300</t>
  </si>
  <si>
    <t>6З 0 00 00000</t>
  </si>
  <si>
    <t>6З 1 00 00000</t>
  </si>
  <si>
    <t>Обеспечение первичных мер пожарной безопасности, повышение боеготовности  добровольной пожарной охраны</t>
  </si>
  <si>
    <t>6З 1 01 00000</t>
  </si>
  <si>
    <t>6З 2 00 00000</t>
  </si>
  <si>
    <t>Подпрограмма "Защита населения и территорий от чрезвычайных ситуаций муниципального образования "Гиагинское сельское поселение"</t>
  </si>
  <si>
    <t>Создание материальной базы для пункта временного размещения пострадавшего населения, приобретение средств индивидуальной защиты</t>
  </si>
  <si>
    <t>Подпрограмма "Участие в профилактике терроризма и экстремизма , а также в минимизации и ликвидации последствий проявлений терроризма и экстремизма в границах муниципального образования "Гиагинское сельское поселение"</t>
  </si>
  <si>
    <t>6З 3 00 00000</t>
  </si>
  <si>
    <t>Размещение наглядной агитации (баннеры, листовочно-информационный материал) о вреде и опасности терроризма и экстремизма, в местах массового пребывания граждан</t>
  </si>
  <si>
    <t>6З 3 01 00000</t>
  </si>
  <si>
    <t>6З 2 01 00000</t>
  </si>
  <si>
    <t>6Ч 2 00 00000</t>
  </si>
  <si>
    <t>6Ч 2 01 00000</t>
  </si>
  <si>
    <t>00 0 00 00000</t>
  </si>
  <si>
    <t>6Б 0 00 00000</t>
  </si>
  <si>
    <t>6Б 0 01 00000</t>
  </si>
  <si>
    <t>Создание благоприятных условий для развития и устойчивого функционирования малого и среднего предпринимательства, увеличение его вклада в решение задач социально-экономического развития Гиагинского сельского поселения</t>
  </si>
  <si>
    <t>6Ч 0 00 00000</t>
  </si>
  <si>
    <t>61 7  00 0Г500</t>
  </si>
  <si>
    <t>6Ч 8 00 00000</t>
  </si>
  <si>
    <t>6Ч 8 01 00000</t>
  </si>
  <si>
    <t>61 7 00 02Г00</t>
  </si>
  <si>
    <t>6Ч 1 00 00000</t>
  </si>
  <si>
    <t>Строительство, реконструкция и ремонт систем наружного освещения улиц населенных пунктов</t>
  </si>
  <si>
    <t>6Ч 1 01 00000</t>
  </si>
  <si>
    <t>6Ч 3 00 00000</t>
  </si>
  <si>
    <t>Приведение в качественное состояние элементов озеленения</t>
  </si>
  <si>
    <t>6Ч 3 01 00000</t>
  </si>
  <si>
    <t>6Ч 4 00 00000</t>
  </si>
  <si>
    <t>Улучшение качества содержания мест погребений с учетом национальных и других особенностей и традиций, организация ритуальных услуг</t>
  </si>
  <si>
    <t>6Ч 4 01 00000</t>
  </si>
  <si>
    <t>Оздоровление санитарной экологической обстановки в поселении, ликвидация бытового мусора</t>
  </si>
  <si>
    <t>6Ч 5 00 00000</t>
  </si>
  <si>
    <t>6Ч 5 01 00000</t>
  </si>
  <si>
    <t>6Ч 6 00 00000</t>
  </si>
  <si>
    <t>Совершенствование эстетического вида территории муниципального образования «Гиагинское сельское поселение», приведение в качественное состояние тротуаров</t>
  </si>
  <si>
    <t>6Ч 6 01 00000</t>
  </si>
  <si>
    <t>6Ч 7 00 00000</t>
  </si>
  <si>
    <r>
      <t xml:space="preserve">Сохранение культурного потенциала и культурного наследия  муниципального образования </t>
    </r>
    <r>
      <rPr>
        <sz val="10"/>
        <color indexed="8"/>
        <rFont val="Times New Roman"/>
        <family val="1"/>
        <charset val="204"/>
      </rPr>
      <t>«Гиагинское сельское поселение»</t>
    </r>
  </si>
  <si>
    <t>6Ч 7 01 00000</t>
  </si>
  <si>
    <t>61 7 00 01Г00</t>
  </si>
  <si>
    <t>6Ж 0 00 00000</t>
  </si>
  <si>
    <t>6Ж 1 00 00000</t>
  </si>
  <si>
    <t>Организация и проведение  культурно-массовых и праздничных  мероприятий на территории поселения, участие в районных, республиканских и Всероссийских мероприятиях</t>
  </si>
  <si>
    <t>6Ж 1 01 00000</t>
  </si>
  <si>
    <t>Реализация в муниципальном образовании «Гиагинское сельское поселение» государственной политики по возрождению и развитию казачества</t>
  </si>
  <si>
    <t>6Ж 2 00 00000</t>
  </si>
  <si>
    <t>6Ж 2 01 00000</t>
  </si>
  <si>
    <t>61 7 00 0Г600</t>
  </si>
  <si>
    <t>61 7 00 0Г800</t>
  </si>
  <si>
    <t>6Ш 0 00 00000</t>
  </si>
  <si>
    <t>6Ш 0 01 00000</t>
  </si>
  <si>
    <t>Обеспечение доступности физической культурой и спортом для различных слоев населения, укрепление материально-технической базы, развитие детско-юношеского спорта</t>
  </si>
  <si>
    <t>61 7 00 0Г200</t>
  </si>
  <si>
    <t>61 7 00 0Г900</t>
  </si>
  <si>
    <t>6Л 0 00 00000</t>
  </si>
  <si>
    <t>6Л 0 01 00000</t>
  </si>
  <si>
    <t>Создание целостной системы муниципальной службы посредством формирования высококвалифицированного кадрового состава муниципальной службы, обеспечивающего эффективность муниципального управления, развития информатизации органов местного самоуправления</t>
  </si>
  <si>
    <t>6Г 0 00 00000</t>
  </si>
  <si>
    <t>Создание системы предупреждения и профилактики коррупционных проявлений</t>
  </si>
  <si>
    <t>6Г 0 01 00000</t>
  </si>
  <si>
    <t>6П 0 00 00000</t>
  </si>
  <si>
    <t>6П 0 01 00000</t>
  </si>
  <si>
    <t>Повышение эффективности использования энергетических ресурсов МО «Гиагинское сельское поселение», замена систем наружного освещения, на более экономичные и энергоэффективные</t>
  </si>
  <si>
    <t>Мероприятия по выполненным работам (услугам) капитального ремонта общего имущества в многоквартирных домах</t>
  </si>
  <si>
    <t>61 7 00 05Г00</t>
  </si>
  <si>
    <t>Активизация работ по благоустройству территории поселения в границах населенных пунктов, строительству и реконструкции детских и спортивных площадок</t>
  </si>
  <si>
    <t>6Ф00100000</t>
  </si>
  <si>
    <t>Муниципальная программа "Формирование современной городской среды на территории МО "Гиагинское сельское поселение"</t>
  </si>
  <si>
    <t>Расходы на выплату персоналу госу</t>
  </si>
  <si>
    <t>Подпрограмма "Санитарное содержание территории муниципального образования "Гиагинское сельское поселение" на 2015-2021 годы"</t>
  </si>
  <si>
    <t>Подпрограмма "Организация ритуальных услуг и содержание мест захоронения муниципального образования "Гиагинское сельское поселение" на 2015-2021 годы"</t>
  </si>
  <si>
    <t>Подпрограмма "Озеленение территории муниципального образования "Гиагинское сельское поселение" на 2015-2021годы"</t>
  </si>
  <si>
    <t>Подпрограмма "Текущее содержание и обслуживание наружных сетей уличного освещения территории муниципального образования "Гиагинское сельское поселение" на 2015-2021 годы"</t>
  </si>
  <si>
    <t>Муниципальная программа "Благоустройство территории муниципального образования "Гиагинское сельское поселение" на 2015-2021 годы"</t>
  </si>
  <si>
    <t>Муниципальная программа "Развитие жилищно-коммунального хозяйства МО"Гиагинское сельское поселение"2018-2021 гг."</t>
  </si>
  <si>
    <t>Модернизация объектов  коммунальной инфраструктуры МО «Гиагинское сельское в жилищно-коммунальном хозяйстве</t>
  </si>
  <si>
    <t xml:space="preserve">  Ремонт дорог, содержание дорог общего пользования местного значения</t>
  </si>
  <si>
    <t>Подпрограмма "Ремонт тротуаров муниципального образования "Гиагинское сельское поселение" на 2015-2021 годы"</t>
  </si>
  <si>
    <t>630</t>
  </si>
  <si>
    <t xml:space="preserve"> </t>
  </si>
  <si>
    <t>6Р 0 00 00000</t>
  </si>
  <si>
    <t>Софинансирование проектов развития общественной инфраструктуры, основанной на местных инициативах, реализуемых на территории сельского поселения(МБ)</t>
  </si>
  <si>
    <t>61 7 00 02 Г00</t>
  </si>
  <si>
    <t>6170060480</t>
  </si>
  <si>
    <t>Софинансирование проектов развития общественной инфраструктуры, основанной на местных инициативах, реализуемых на территории сельского поселения(физ.лица)</t>
  </si>
  <si>
    <t>Софинансирование проектов развития общественной инфраструктуры, основанной на местных инициативах, реализуемых на территории сельского поселения(юр.лица))</t>
  </si>
  <si>
    <t>61 7 00 03 Г00</t>
  </si>
  <si>
    <t>Софинансирование проектов развития общественной инфраструктуры, основанной на местных инициативах, реализуемых на территории сельского поселения(РБ)</t>
  </si>
  <si>
    <t>617 00 04 Г00</t>
  </si>
  <si>
    <t>Расходы на выплаты персоналу государственных (муниципальных) органов до 3х лет</t>
  </si>
  <si>
    <t>Подпрограмма "Санитарно-эпидемилогическое,экологическое.бесопастное благосотояние наседения"МО"Гиагинское сельское поселение"</t>
  </si>
  <si>
    <t>Подпрограмма "Содержание и ремонт памятников и обелисков муниципального образования "Гиагинское сельское поселение" на 2020-2024годы"</t>
  </si>
  <si>
    <t>2020 г.</t>
  </si>
  <si>
    <t>6Ф 00161050</t>
  </si>
  <si>
    <t>Муниципальная программа "Формирование современной городской среды на территории МО "Гиагинское сельское поселение"(Премии и гранты)</t>
  </si>
  <si>
    <t>6Ф0F255550</t>
  </si>
  <si>
    <t>Муниципальная программа "Формирование современной городской среды на территории МО "Гиагинское сельское поселение"на 2020-2024гг</t>
  </si>
  <si>
    <t>6Ф00000000</t>
  </si>
  <si>
    <t>Субсидии юридическим лицам(кроме некомерческих организаций)индивидуальных предпринимателей.физических лиц-производителеей работ и услуг.</t>
  </si>
  <si>
    <t>6170004Г00</t>
  </si>
  <si>
    <t>800</t>
  </si>
  <si>
    <t>Субсидиина возмещение недополученных доходов и (или)возмещение затрат в связи с производством(реализайией)товаров,выполненим работ  и услуг.</t>
  </si>
  <si>
    <t>811</t>
  </si>
  <si>
    <t>Субсидиина возмещение недополученных доходов и (или)возмещение затрат в связи с производством(реализайией)товаров,выполненим работ  и услуг</t>
  </si>
  <si>
    <t>Муниципальная программа "Развитие муниципальной службы  в администрации муниципального образования "Гиагинское сельское поселение" на 2020-2024 годы"</t>
  </si>
  <si>
    <t>Муниципальная программа "Противодействие коррупции в муниципальном образовании "Гиагинское сельское поселение" на 2020-2024 годы"</t>
  </si>
  <si>
    <t>Муниципальная программа муниципального образования "Гиагинское сельское поселение" "Защита населения и территории  от чрезвычайных ситуаций, обеспечение пожарной безопасности на 2020-2024 годы"</t>
  </si>
  <si>
    <t>Муниципальная программа "Обеспечение безопастности дорожного движения МО"Гиагинское сельское поселение" на 2020-2024 годы"</t>
  </si>
  <si>
    <t>Муниципальная программа "Развитие и поддержка малого и среднего предпринимательства в  муниципальном образовании "Гиагинское сельское поселение" на 2020-2024 годы"</t>
  </si>
  <si>
    <t>Муниципальная программа "Благоустройство территории муниципального образования "Гиагинское сельское поселение" на 2020-2024 годы"</t>
  </si>
  <si>
    <t>Муниципальная программа "Энергосбережение и повышение энергетической эффективности на территории муниципального образования "Гиагинское сельское поселение" на 2020-2024 гг."</t>
  </si>
  <si>
    <t>Муниципальная программа «Культурно-массовые мероприятия и Поддержка Гиагинского первичного казачьего общества Гиагинского районного казачьего общества Кубанского войскового казачьего общества в  муниципальном образовании «Гиагинское сельское поселение» на 2020-2024 годы»</t>
  </si>
  <si>
    <t>Муниципальная программа "Развитие физической культуры и спорта в  муниципальном образовании "Гиагинское сельскоепоселение" на 2020-2024 годы</t>
  </si>
  <si>
    <t>6Р 0 01 00000</t>
  </si>
  <si>
    <t>Суниципальная программа"Управление муниципальным имуществом и зеиельными ресурсами МО "Гиагинское сельское поселение"на 2020-2024гг</t>
  </si>
  <si>
    <t>6В 0 00 00000</t>
  </si>
  <si>
    <t>Повышение эффективности управления.распоряжение и спольхования имущества МО"Гиагинское сельское поселение"и земедьных ресурсов.находящихся в муниципальной собственности поселения.</t>
  </si>
  <si>
    <t>6Ч90100000</t>
  </si>
  <si>
    <t>6В 0 01 00000</t>
  </si>
  <si>
    <t>Обустройство пешеходных переходов(РБ)</t>
  </si>
  <si>
    <t>244</t>
  </si>
  <si>
    <t xml:space="preserve"> Подпрограмма "Содержание и ремонт автомобильных дорог общего пользования местного значения и улично-дорожной сети муниципального образования "Гиагинское сельское поселение" на 2020-2024 годы"</t>
  </si>
  <si>
    <t>6Ч 2 01 60360</t>
  </si>
  <si>
    <t>Обустройство пешеходных переходов(МБ)</t>
  </si>
  <si>
    <t>Ведомственная структура расходов бюджета муниципального  образования " Гиагинское сельское поселение"   на 2020год по разделам и подразделам, целевым статьям и видам расходов функциональной классификации расходов Российской Федерации</t>
  </si>
  <si>
    <t>6Ч 2 01 13000</t>
  </si>
  <si>
    <t>Обустройство парковки за счет земельного налога</t>
  </si>
  <si>
    <t>6Ч 2 0 102 000</t>
  </si>
  <si>
    <t>Председатель Совета народных депутатов</t>
  </si>
  <si>
    <t>МО "Гиагинское сельское поселение"</t>
  </si>
  <si>
    <t xml:space="preserve">                  С.В. Чернов</t>
  </si>
  <si>
    <t>Приложение  10  к решению Совета народных депутатов муниципального образования   " Гиагинское сельское поселение" от "   24  " 12.2019 года  №144                                       Приложение 2  к решению Совета народных депутатов муниципального образования   " Гиагинское сельское поселение" от 29 10.2020 года  № 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</si>
</sst>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00_р_._-;\-* #,##0.000_р_._-;_-* &quot;-&quot;??_р_._-;_-@_-"/>
    <numFmt numFmtId="166" formatCode="_-* #,##0.000_р_._-;\-* #,##0.000_р_._-;_-* &quot;-&quot;???_р_._-;_-@_-"/>
    <numFmt numFmtId="167" formatCode="#,##0.000_ ;\-#,##0.000\ 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9"/>
      <color indexed="8"/>
      <name val="Arial CYR"/>
    </font>
    <font>
      <sz val="7"/>
      <color indexed="8"/>
      <name val="Arial CYR"/>
    </font>
    <font>
      <sz val="10"/>
      <color indexed="8"/>
      <name val="Times New Roman"/>
      <family val="1"/>
      <charset val="204"/>
    </font>
    <font>
      <u/>
      <sz val="10"/>
      <color indexed="12"/>
      <name val="Arial Cyr"/>
      <charset val="204"/>
    </font>
    <font>
      <sz val="8"/>
      <name val="Arial Cyr"/>
      <charset val="204"/>
    </font>
    <font>
      <sz val="7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Arial CYR"/>
    </font>
    <font>
      <b/>
      <sz val="10"/>
      <name val="Arial Cyr"/>
      <charset val="204"/>
    </font>
    <font>
      <b/>
      <sz val="10"/>
      <color indexed="8"/>
      <name val="Arial CYR"/>
      <charset val="204"/>
    </font>
    <font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194">
    <xf numFmtId="0" fontId="0" fillId="0" borderId="0" xfId="0"/>
    <xf numFmtId="0" fontId="0" fillId="0" borderId="1" xfId="0" applyBorder="1"/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horizontal="right" wrapText="1"/>
    </xf>
    <xf numFmtId="0" fontId="9" fillId="0" borderId="1" xfId="0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right" wrapText="1"/>
    </xf>
    <xf numFmtId="0" fontId="11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right" wrapText="1"/>
    </xf>
    <xf numFmtId="165" fontId="9" fillId="0" borderId="1" xfId="2" applyNumberFormat="1" applyFont="1" applyBorder="1" applyAlignment="1">
      <alignment horizontal="center" wrapText="1"/>
    </xf>
    <xf numFmtId="165" fontId="9" fillId="0" borderId="1" xfId="2" applyNumberFormat="1" applyFont="1" applyBorder="1" applyAlignment="1">
      <alignment horizontal="right" wrapText="1"/>
    </xf>
    <xf numFmtId="165" fontId="5" fillId="0" borderId="1" xfId="2" applyNumberFormat="1" applyFont="1" applyBorder="1" applyAlignment="1">
      <alignment horizontal="right" wrapText="1"/>
    </xf>
    <xf numFmtId="0" fontId="0" fillId="0" borderId="1" xfId="0" applyFont="1" applyBorder="1"/>
    <xf numFmtId="49" fontId="5" fillId="0" borderId="3" xfId="0" applyNumberFormat="1" applyFont="1" applyBorder="1" applyAlignment="1">
      <alignment wrapText="1"/>
    </xf>
    <xf numFmtId="0" fontId="0" fillId="0" borderId="2" xfId="0" applyBorder="1"/>
    <xf numFmtId="165" fontId="5" fillId="0" borderId="2" xfId="2" applyNumberFormat="1" applyFont="1" applyBorder="1" applyAlignment="1">
      <alignment horizontal="right" wrapText="1"/>
    </xf>
    <xf numFmtId="0" fontId="0" fillId="0" borderId="3" xfId="0" applyBorder="1"/>
    <xf numFmtId="165" fontId="9" fillId="0" borderId="3" xfId="2" applyNumberFormat="1" applyFont="1" applyBorder="1" applyAlignment="1">
      <alignment horizontal="right" wrapText="1"/>
    </xf>
    <xf numFmtId="49" fontId="9" fillId="0" borderId="4" xfId="0" applyNumberFormat="1" applyFont="1" applyBorder="1" applyAlignment="1">
      <alignment wrapText="1"/>
    </xf>
    <xf numFmtId="49" fontId="9" fillId="0" borderId="4" xfId="0" applyNumberFormat="1" applyFont="1" applyBorder="1" applyAlignment="1">
      <alignment horizontal="right" wrapText="1"/>
    </xf>
    <xf numFmtId="0" fontId="0" fillId="0" borderId="4" xfId="0" applyBorder="1"/>
    <xf numFmtId="165" fontId="9" fillId="0" borderId="5" xfId="2" applyNumberFormat="1" applyFont="1" applyBorder="1" applyAlignment="1">
      <alignment horizontal="right" wrapText="1"/>
    </xf>
    <xf numFmtId="165" fontId="5" fillId="0" borderId="3" xfId="2" applyNumberFormat="1" applyFont="1" applyBorder="1" applyAlignment="1">
      <alignment horizontal="right" wrapText="1"/>
    </xf>
    <xf numFmtId="0" fontId="11" fillId="0" borderId="4" xfId="0" applyFont="1" applyBorder="1"/>
    <xf numFmtId="49" fontId="5" fillId="0" borderId="3" xfId="0" applyNumberFormat="1" applyFont="1" applyBorder="1" applyAlignment="1">
      <alignment horizontal="right" wrapText="1"/>
    </xf>
    <xf numFmtId="49" fontId="9" fillId="0" borderId="4" xfId="0" applyNumberFormat="1" applyFont="1" applyBorder="1" applyAlignment="1">
      <alignment horizontal="center" wrapText="1"/>
    </xf>
    <xf numFmtId="0" fontId="11" fillId="0" borderId="6" xfId="0" applyFont="1" applyBorder="1"/>
    <xf numFmtId="0" fontId="9" fillId="0" borderId="4" xfId="0" applyFont="1" applyBorder="1" applyAlignment="1">
      <alignment horizontal="center" wrapText="1"/>
    </xf>
    <xf numFmtId="0" fontId="0" fillId="0" borderId="3" xfId="0" applyFont="1" applyBorder="1"/>
    <xf numFmtId="49" fontId="5" fillId="0" borderId="7" xfId="0" applyNumberFormat="1" applyFont="1" applyBorder="1" applyAlignment="1">
      <alignment wrapText="1"/>
    </xf>
    <xf numFmtId="0" fontId="0" fillId="0" borderId="2" xfId="0" applyFont="1" applyBorder="1"/>
    <xf numFmtId="0" fontId="5" fillId="0" borderId="3" xfId="0" applyFont="1" applyBorder="1" applyAlignment="1">
      <alignment wrapText="1"/>
    </xf>
    <xf numFmtId="0" fontId="5" fillId="0" borderId="7" xfId="0" applyFont="1" applyBorder="1" applyAlignment="1">
      <alignment wrapText="1"/>
    </xf>
    <xf numFmtId="49" fontId="5" fillId="0" borderId="7" xfId="0" applyNumberFormat="1" applyFont="1" applyBorder="1" applyAlignment="1">
      <alignment horizontal="right" wrapText="1"/>
    </xf>
    <xf numFmtId="0" fontId="0" fillId="0" borderId="7" xfId="0" applyBorder="1"/>
    <xf numFmtId="165" fontId="5" fillId="0" borderId="7" xfId="2" applyNumberFormat="1" applyFont="1" applyBorder="1" applyAlignment="1">
      <alignment horizontal="right"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0" fontId="5" fillId="0" borderId="3" xfId="0" applyFont="1" applyBorder="1" applyAlignment="1">
      <alignment horizontal="right" wrapText="1"/>
    </xf>
    <xf numFmtId="0" fontId="5" fillId="0" borderId="7" xfId="0" applyFont="1" applyBorder="1" applyAlignment="1">
      <alignment horizontal="center" wrapText="1"/>
    </xf>
    <xf numFmtId="0" fontId="0" fillId="0" borderId="7" xfId="0" applyFont="1" applyBorder="1"/>
    <xf numFmtId="0" fontId="9" fillId="0" borderId="8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9" fillId="0" borderId="4" xfId="0" applyFont="1" applyBorder="1" applyAlignment="1">
      <alignment wrapText="1"/>
    </xf>
    <xf numFmtId="165" fontId="9" fillId="0" borderId="4" xfId="2" applyNumberFormat="1" applyFont="1" applyBorder="1" applyAlignment="1">
      <alignment horizontal="right" wrapText="1"/>
    </xf>
    <xf numFmtId="0" fontId="11" fillId="0" borderId="1" xfId="0" applyFont="1" applyBorder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167" fontId="5" fillId="0" borderId="1" xfId="2" applyNumberFormat="1" applyFont="1" applyBorder="1" applyAlignment="1">
      <alignment horizontal="right" wrapText="1"/>
    </xf>
    <xf numFmtId="0" fontId="9" fillId="0" borderId="8" xfId="0" applyFont="1" applyBorder="1" applyAlignment="1">
      <alignment wrapText="1"/>
    </xf>
    <xf numFmtId="49" fontId="9" fillId="0" borderId="8" xfId="0" applyNumberFormat="1" applyFont="1" applyBorder="1" applyAlignment="1">
      <alignment wrapText="1"/>
    </xf>
    <xf numFmtId="49" fontId="9" fillId="0" borderId="6" xfId="0" applyNumberFormat="1" applyFont="1" applyBorder="1" applyAlignment="1">
      <alignment horizontal="right" wrapText="1"/>
    </xf>
    <xf numFmtId="49" fontId="9" fillId="0" borderId="9" xfId="0" applyNumberFormat="1" applyFont="1" applyBorder="1" applyAlignment="1">
      <alignment horizontal="right" wrapText="1"/>
    </xf>
    <xf numFmtId="49" fontId="9" fillId="0" borderId="10" xfId="0" applyNumberFormat="1" applyFont="1" applyBorder="1" applyAlignment="1">
      <alignment horizontal="right" wrapText="1"/>
    </xf>
    <xf numFmtId="0" fontId="2" fillId="0" borderId="7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5" fillId="0" borderId="2" xfId="0" applyFont="1" applyBorder="1" applyAlignment="1">
      <alignment horizontal="right" wrapText="1"/>
    </xf>
    <xf numFmtId="0" fontId="5" fillId="0" borderId="7" xfId="0" applyFont="1" applyBorder="1" applyAlignment="1">
      <alignment horizontal="right" wrapText="1"/>
    </xf>
    <xf numFmtId="167" fontId="9" fillId="0" borderId="1" xfId="2" applyNumberFormat="1" applyFont="1" applyBorder="1" applyAlignment="1">
      <alignment horizontal="right" wrapText="1"/>
    </xf>
    <xf numFmtId="0" fontId="9" fillId="0" borderId="12" xfId="0" applyFont="1" applyBorder="1" applyAlignment="1">
      <alignment wrapText="1"/>
    </xf>
    <xf numFmtId="0" fontId="9" fillId="0" borderId="13" xfId="0" applyFont="1" applyBorder="1" applyAlignment="1">
      <alignment horizontal="right" wrapText="1"/>
    </xf>
    <xf numFmtId="0" fontId="14" fillId="0" borderId="8" xfId="0" applyFont="1" applyBorder="1" applyAlignment="1">
      <alignment wrapText="1"/>
    </xf>
    <xf numFmtId="0" fontId="9" fillId="0" borderId="10" xfId="0" applyFont="1" applyBorder="1" applyAlignment="1">
      <alignment wrapText="1"/>
    </xf>
    <xf numFmtId="165" fontId="9" fillId="0" borderId="14" xfId="2" applyNumberFormat="1" applyFont="1" applyBorder="1" applyAlignment="1">
      <alignment horizontal="right" wrapText="1"/>
    </xf>
    <xf numFmtId="49" fontId="9" fillId="0" borderId="13" xfId="0" applyNumberFormat="1" applyFont="1" applyBorder="1" applyAlignment="1">
      <alignment horizontal="right" wrapText="1"/>
    </xf>
    <xf numFmtId="165" fontId="9" fillId="0" borderId="7" xfId="2" applyNumberFormat="1" applyFont="1" applyBorder="1" applyAlignment="1">
      <alignment horizontal="right" wrapText="1"/>
    </xf>
    <xf numFmtId="165" fontId="5" fillId="0" borderId="5" xfId="2" applyNumberFormat="1" applyFont="1" applyBorder="1" applyAlignment="1">
      <alignment horizontal="right" wrapText="1"/>
    </xf>
    <xf numFmtId="165" fontId="5" fillId="0" borderId="14" xfId="2" applyNumberFormat="1" applyFont="1" applyBorder="1" applyAlignment="1">
      <alignment horizontal="right" wrapText="1"/>
    </xf>
    <xf numFmtId="49" fontId="5" fillId="0" borderId="4" xfId="0" applyNumberFormat="1" applyFont="1" applyBorder="1" applyAlignment="1">
      <alignment horizontal="right" wrapText="1"/>
    </xf>
    <xf numFmtId="0" fontId="0" fillId="0" borderId="6" xfId="0" applyBorder="1"/>
    <xf numFmtId="0" fontId="9" fillId="0" borderId="15" xfId="0" applyFont="1" applyBorder="1" applyAlignment="1">
      <alignment horizontal="right" wrapText="1"/>
    </xf>
    <xf numFmtId="49" fontId="5" fillId="0" borderId="16" xfId="0" applyNumberFormat="1" applyFont="1" applyBorder="1" applyAlignment="1">
      <alignment horizontal="right" wrapText="1"/>
    </xf>
    <xf numFmtId="49" fontId="5" fillId="0" borderId="17" xfId="0" applyNumberFormat="1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0" fillId="0" borderId="4" xfId="0" applyFont="1" applyBorder="1"/>
    <xf numFmtId="167" fontId="5" fillId="0" borderId="3" xfId="2" applyNumberFormat="1" applyFont="1" applyBorder="1" applyAlignment="1">
      <alignment horizontal="right" wrapText="1"/>
    </xf>
    <xf numFmtId="167" fontId="5" fillId="0" borderId="2" xfId="2" applyNumberFormat="1" applyFont="1" applyBorder="1" applyAlignment="1">
      <alignment horizontal="right" wrapText="1"/>
    </xf>
    <xf numFmtId="0" fontId="14" fillId="0" borderId="11" xfId="0" applyFont="1" applyBorder="1" applyAlignment="1">
      <alignment wrapText="1"/>
    </xf>
    <xf numFmtId="49" fontId="9" fillId="0" borderId="12" xfId="0" applyNumberFormat="1" applyFont="1" applyBorder="1" applyAlignment="1">
      <alignment wrapText="1"/>
    </xf>
    <xf numFmtId="165" fontId="9" fillId="0" borderId="10" xfId="2" applyNumberFormat="1" applyFont="1" applyBorder="1" applyAlignment="1">
      <alignment horizontal="right" wrapText="1"/>
    </xf>
    <xf numFmtId="0" fontId="0" fillId="0" borderId="13" xfId="0" applyBorder="1"/>
    <xf numFmtId="165" fontId="9" fillId="0" borderId="13" xfId="2" applyNumberFormat="1" applyFont="1" applyBorder="1" applyAlignment="1">
      <alignment horizontal="right" wrapText="1"/>
    </xf>
    <xf numFmtId="0" fontId="9" fillId="0" borderId="18" xfId="0" applyFont="1" applyBorder="1" applyAlignment="1">
      <alignment wrapText="1"/>
    </xf>
    <xf numFmtId="49" fontId="9" fillId="0" borderId="13" xfId="0" applyNumberFormat="1" applyFont="1" applyBorder="1" applyAlignment="1">
      <alignment wrapText="1"/>
    </xf>
    <xf numFmtId="0" fontId="9" fillId="0" borderId="9" xfId="0" applyFont="1" applyBorder="1" applyAlignment="1">
      <alignment wrapText="1"/>
    </xf>
    <xf numFmtId="165" fontId="9" fillId="0" borderId="19" xfId="2" applyNumberFormat="1" applyFont="1" applyBorder="1" applyAlignment="1">
      <alignment horizontal="right" wrapText="1"/>
    </xf>
    <xf numFmtId="0" fontId="11" fillId="0" borderId="3" xfId="0" applyFont="1" applyBorder="1"/>
    <xf numFmtId="49" fontId="5" fillId="0" borderId="20" xfId="0" applyNumberFormat="1" applyFont="1" applyBorder="1" applyAlignment="1">
      <alignment horizontal="right" wrapText="1"/>
    </xf>
    <xf numFmtId="49" fontId="5" fillId="0" borderId="21" xfId="0" applyNumberFormat="1" applyFont="1" applyBorder="1" applyAlignment="1">
      <alignment horizontal="right" wrapText="1"/>
    </xf>
    <xf numFmtId="167" fontId="9" fillId="0" borderId="10" xfId="2" applyNumberFormat="1" applyFont="1" applyBorder="1" applyAlignment="1">
      <alignment horizontal="right" wrapText="1"/>
    </xf>
    <xf numFmtId="0" fontId="11" fillId="0" borderId="9" xfId="0" applyFont="1" applyBorder="1"/>
    <xf numFmtId="0" fontId="10" fillId="0" borderId="4" xfId="0" applyFont="1" applyBorder="1" applyAlignment="1">
      <alignment horizontal="right" wrapText="1"/>
    </xf>
    <xf numFmtId="0" fontId="0" fillId="0" borderId="6" xfId="0" applyFont="1" applyBorder="1"/>
    <xf numFmtId="165" fontId="5" fillId="0" borderId="17" xfId="2" applyNumberFormat="1" applyFont="1" applyBorder="1" applyAlignment="1">
      <alignment horizontal="right" wrapText="1"/>
    </xf>
    <xf numFmtId="0" fontId="5" fillId="0" borderId="20" xfId="0" applyFont="1" applyBorder="1" applyAlignment="1">
      <alignment wrapText="1"/>
    </xf>
    <xf numFmtId="0" fontId="5" fillId="0" borderId="20" xfId="0" applyFont="1" applyBorder="1" applyAlignment="1">
      <alignment horizontal="right" wrapText="1"/>
    </xf>
    <xf numFmtId="0" fontId="0" fillId="0" borderId="20" xfId="0" applyBorder="1"/>
    <xf numFmtId="165" fontId="5" fillId="0" borderId="20" xfId="2" applyNumberFormat="1" applyFont="1" applyBorder="1" applyAlignment="1">
      <alignment horizontal="right" wrapText="1"/>
    </xf>
    <xf numFmtId="165" fontId="9" fillId="0" borderId="2" xfId="2" applyNumberFormat="1" applyFont="1" applyBorder="1" applyAlignment="1">
      <alignment horizontal="right" wrapText="1"/>
    </xf>
    <xf numFmtId="49" fontId="5" fillId="0" borderId="6" xfId="0" applyNumberFormat="1" applyFont="1" applyBorder="1" applyAlignment="1">
      <alignment horizontal="right" wrapText="1"/>
    </xf>
    <xf numFmtId="49" fontId="5" fillId="0" borderId="9" xfId="0" applyNumberFormat="1" applyFont="1" applyBorder="1" applyAlignment="1">
      <alignment horizontal="right" wrapText="1"/>
    </xf>
    <xf numFmtId="0" fontId="5" fillId="0" borderId="6" xfId="0" applyFont="1" applyBorder="1" applyAlignment="1">
      <alignment horizontal="right" wrapText="1"/>
    </xf>
    <xf numFmtId="49" fontId="5" fillId="0" borderId="8" xfId="0" applyNumberFormat="1" applyFont="1" applyBorder="1" applyAlignment="1">
      <alignment horizontal="right" wrapText="1"/>
    </xf>
    <xf numFmtId="0" fontId="2" fillId="0" borderId="0" xfId="0" applyFont="1" applyAlignment="1">
      <alignment wrapText="1"/>
    </xf>
    <xf numFmtId="0" fontId="0" fillId="0" borderId="0" xfId="0" applyBorder="1"/>
    <xf numFmtId="0" fontId="2" fillId="0" borderId="16" xfId="0" applyFont="1" applyBorder="1" applyAlignment="1">
      <alignment wrapText="1"/>
    </xf>
    <xf numFmtId="0" fontId="9" fillId="0" borderId="22" xfId="0" applyFont="1" applyBorder="1" applyAlignment="1">
      <alignment horizontal="right" wrapText="1"/>
    </xf>
    <xf numFmtId="0" fontId="5" fillId="0" borderId="23" xfId="0" applyFont="1" applyBorder="1" applyAlignment="1">
      <alignment wrapText="1"/>
    </xf>
    <xf numFmtId="0" fontId="9" fillId="0" borderId="23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1" fillId="0" borderId="2" xfId="0" applyFont="1" applyBorder="1"/>
    <xf numFmtId="0" fontId="11" fillId="0" borderId="7" xfId="0" applyFont="1" applyBorder="1"/>
    <xf numFmtId="165" fontId="5" fillId="0" borderId="24" xfId="2" applyNumberFormat="1" applyFont="1" applyBorder="1" applyAlignment="1">
      <alignment horizontal="right" wrapText="1"/>
    </xf>
    <xf numFmtId="0" fontId="0" fillId="0" borderId="9" xfId="0" applyBorder="1"/>
    <xf numFmtId="0" fontId="14" fillId="0" borderId="10" xfId="0" applyFont="1" applyBorder="1" applyAlignment="1">
      <alignment wrapText="1"/>
    </xf>
    <xf numFmtId="0" fontId="9" fillId="0" borderId="9" xfId="0" applyFont="1" applyBorder="1" applyAlignment="1">
      <alignment horizontal="right" wrapText="1"/>
    </xf>
    <xf numFmtId="0" fontId="0" fillId="0" borderId="21" xfId="0" applyBorder="1"/>
    <xf numFmtId="165" fontId="9" fillId="0" borderId="21" xfId="2" applyNumberFormat="1" applyFont="1" applyBorder="1" applyAlignment="1">
      <alignment horizontal="right" wrapText="1"/>
    </xf>
    <xf numFmtId="49" fontId="5" fillId="0" borderId="25" xfId="0" applyNumberFormat="1" applyFont="1" applyBorder="1" applyAlignment="1">
      <alignment horizontal="right" wrapText="1"/>
    </xf>
    <xf numFmtId="49" fontId="5" fillId="0" borderId="26" xfId="0" applyNumberFormat="1" applyFont="1" applyBorder="1" applyAlignment="1">
      <alignment horizontal="right" wrapText="1"/>
    </xf>
    <xf numFmtId="49" fontId="9" fillId="0" borderId="5" xfId="0" applyNumberFormat="1" applyFont="1" applyBorder="1" applyAlignment="1">
      <alignment horizontal="right" wrapText="1"/>
    </xf>
    <xf numFmtId="0" fontId="9" fillId="0" borderId="8" xfId="0" applyFont="1" applyBorder="1" applyAlignment="1">
      <alignment horizontal="right" wrapText="1"/>
    </xf>
    <xf numFmtId="167" fontId="5" fillId="0" borderId="7" xfId="2" applyNumberFormat="1" applyFont="1" applyBorder="1" applyAlignment="1">
      <alignment horizontal="right" wrapText="1"/>
    </xf>
    <xf numFmtId="49" fontId="9" fillId="0" borderId="8" xfId="0" applyNumberFormat="1" applyFont="1" applyBorder="1" applyAlignment="1">
      <alignment horizontal="right" wrapText="1"/>
    </xf>
    <xf numFmtId="0" fontId="0" fillId="0" borderId="8" xfId="0" applyFont="1" applyBorder="1"/>
    <xf numFmtId="49" fontId="5" fillId="0" borderId="13" xfId="0" applyNumberFormat="1" applyFont="1" applyBorder="1" applyAlignment="1">
      <alignment horizontal="right" wrapText="1"/>
    </xf>
    <xf numFmtId="0" fontId="5" fillId="0" borderId="27" xfId="0" applyFont="1" applyBorder="1" applyAlignment="1">
      <alignment wrapText="1"/>
    </xf>
    <xf numFmtId="0" fontId="5" fillId="0" borderId="21" xfId="0" applyFont="1" applyBorder="1" applyAlignment="1">
      <alignment horizontal="right" wrapText="1"/>
    </xf>
    <xf numFmtId="0" fontId="0" fillId="0" borderId="21" xfId="0" applyFont="1" applyBorder="1"/>
    <xf numFmtId="165" fontId="5" fillId="0" borderId="21" xfId="2" applyNumberFormat="1" applyFont="1" applyBorder="1" applyAlignment="1">
      <alignment horizontal="right" wrapText="1"/>
    </xf>
    <xf numFmtId="49" fontId="5" fillId="0" borderId="15" xfId="0" applyNumberFormat="1" applyFont="1" applyBorder="1" applyAlignment="1">
      <alignment horizontal="right" wrapText="1"/>
    </xf>
    <xf numFmtId="0" fontId="2" fillId="0" borderId="28" xfId="0" applyFont="1" applyBorder="1" applyAlignment="1">
      <alignment horizontal="justify"/>
    </xf>
    <xf numFmtId="0" fontId="5" fillId="0" borderId="8" xfId="0" applyFont="1" applyBorder="1" applyAlignment="1">
      <alignment horizontal="right" wrapText="1"/>
    </xf>
    <xf numFmtId="0" fontId="14" fillId="0" borderId="11" xfId="0" applyFont="1" applyBorder="1" applyAlignment="1">
      <alignment horizontal="justify"/>
    </xf>
    <xf numFmtId="0" fontId="17" fillId="0" borderId="28" xfId="0" applyFont="1" applyBorder="1" applyAlignment="1">
      <alignment wrapText="1"/>
    </xf>
    <xf numFmtId="167" fontId="5" fillId="0" borderId="17" xfId="2" applyNumberFormat="1" applyFont="1" applyBorder="1" applyAlignment="1">
      <alignment horizontal="right" wrapText="1"/>
    </xf>
    <xf numFmtId="165" fontId="5" fillId="0" borderId="29" xfId="2" applyNumberFormat="1" applyFont="1" applyBorder="1" applyAlignment="1">
      <alignment horizontal="right" wrapText="1"/>
    </xf>
    <xf numFmtId="167" fontId="9" fillId="0" borderId="5" xfId="2" applyNumberFormat="1" applyFont="1" applyBorder="1" applyAlignment="1">
      <alignment horizontal="right" wrapText="1"/>
    </xf>
    <xf numFmtId="167" fontId="9" fillId="0" borderId="4" xfId="2" applyNumberFormat="1" applyFont="1" applyBorder="1" applyAlignment="1">
      <alignment horizontal="right" wrapText="1"/>
    </xf>
    <xf numFmtId="0" fontId="9" fillId="0" borderId="0" xfId="0" applyFont="1" applyBorder="1" applyAlignment="1">
      <alignment wrapText="1"/>
    </xf>
    <xf numFmtId="49" fontId="9" fillId="0" borderId="7" xfId="0" applyNumberFormat="1" applyFont="1" applyBorder="1" applyAlignment="1">
      <alignment horizontal="right" wrapText="1"/>
    </xf>
    <xf numFmtId="167" fontId="9" fillId="0" borderId="17" xfId="2" applyNumberFormat="1" applyFont="1" applyBorder="1" applyAlignment="1">
      <alignment horizontal="right" wrapText="1"/>
    </xf>
    <xf numFmtId="0" fontId="5" fillId="0" borderId="16" xfId="0" applyFont="1" applyBorder="1" applyAlignment="1">
      <alignment wrapText="1"/>
    </xf>
    <xf numFmtId="0" fontId="0" fillId="0" borderId="16" xfId="0" applyBorder="1"/>
    <xf numFmtId="166" fontId="9" fillId="0" borderId="1" xfId="2" applyNumberFormat="1" applyFont="1" applyBorder="1" applyAlignment="1">
      <alignment horizontal="right" wrapText="1"/>
    </xf>
    <xf numFmtId="0" fontId="5" fillId="0" borderId="13" xfId="0" applyFont="1" applyBorder="1" applyAlignment="1">
      <alignment wrapText="1"/>
    </xf>
    <xf numFmtId="0" fontId="5" fillId="0" borderId="13" xfId="0" applyFont="1" applyBorder="1" applyAlignment="1">
      <alignment horizontal="right" wrapText="1"/>
    </xf>
    <xf numFmtId="165" fontId="5" fillId="0" borderId="30" xfId="2" applyNumberFormat="1" applyFont="1" applyBorder="1" applyAlignment="1">
      <alignment horizontal="right" wrapText="1"/>
    </xf>
    <xf numFmtId="166" fontId="9" fillId="0" borderId="5" xfId="2" applyNumberFormat="1" applyFont="1" applyBorder="1" applyAlignment="1">
      <alignment horizontal="right" wrapText="1"/>
    </xf>
    <xf numFmtId="0" fontId="5" fillId="0" borderId="16" xfId="0" applyFont="1" applyBorder="1" applyAlignment="1">
      <alignment horizontal="right" wrapText="1"/>
    </xf>
    <xf numFmtId="0" fontId="5" fillId="0" borderId="0" xfId="0" applyFont="1" applyBorder="1" applyAlignment="1">
      <alignment wrapText="1"/>
    </xf>
    <xf numFmtId="165" fontId="9" fillId="0" borderId="17" xfId="2" applyNumberFormat="1" applyFont="1" applyBorder="1" applyAlignment="1">
      <alignment horizontal="right" wrapText="1"/>
    </xf>
    <xf numFmtId="0" fontId="0" fillId="0" borderId="17" xfId="0" applyFont="1" applyBorder="1"/>
    <xf numFmtId="165" fontId="5" fillId="0" borderId="0" xfId="2" applyNumberFormat="1" applyFont="1" applyBorder="1" applyAlignment="1">
      <alignment horizontal="right" wrapText="1"/>
    </xf>
    <xf numFmtId="0" fontId="9" fillId="0" borderId="7" xfId="0" applyFont="1" applyBorder="1" applyAlignment="1">
      <alignment wrapText="1"/>
    </xf>
    <xf numFmtId="49" fontId="5" fillId="0" borderId="0" xfId="0" applyNumberFormat="1" applyFont="1" applyBorder="1" applyAlignment="1">
      <alignment horizontal="right" wrapText="1"/>
    </xf>
    <xf numFmtId="0" fontId="11" fillId="0" borderId="17" xfId="0" applyFont="1" applyBorder="1"/>
    <xf numFmtId="0" fontId="16" fillId="0" borderId="0" xfId="0" applyFont="1"/>
    <xf numFmtId="0" fontId="0" fillId="0" borderId="0" xfId="0" applyAlignment="1">
      <alignment wrapText="1"/>
    </xf>
    <xf numFmtId="0" fontId="8" fillId="0" borderId="2" xfId="1" applyFont="1" applyBorder="1" applyAlignment="1" applyProtection="1">
      <alignment horizontal="center" wrapText="1"/>
    </xf>
    <xf numFmtId="0" fontId="8" fillId="0" borderId="7" xfId="1" applyFont="1" applyBorder="1" applyAlignment="1" applyProtection="1">
      <alignment horizontal="center" wrapText="1"/>
    </xf>
    <xf numFmtId="0" fontId="8" fillId="0" borderId="3" xfId="1" applyFont="1" applyBorder="1" applyAlignment="1" applyProtection="1">
      <alignment horizontal="center" wrapText="1"/>
    </xf>
    <xf numFmtId="0" fontId="3" fillId="0" borderId="31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16" fillId="0" borderId="0" xfId="0" applyFont="1" applyAlignment="1">
      <alignment wrapText="1"/>
    </xf>
    <xf numFmtId="0" fontId="4" fillId="0" borderId="31" xfId="0" applyFont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1" fillId="0" borderId="2" xfId="1" applyFont="1" applyBorder="1" applyAlignment="1" applyProtection="1">
      <alignment horizontal="center" wrapText="1"/>
    </xf>
    <xf numFmtId="0" fontId="1" fillId="0" borderId="7" xfId="1" applyFont="1" applyBorder="1" applyAlignment="1" applyProtection="1">
      <alignment horizontal="center" wrapText="1"/>
    </xf>
    <xf numFmtId="0" fontId="1" fillId="0" borderId="3" xfId="1" applyFont="1" applyBorder="1" applyAlignment="1" applyProtection="1">
      <alignment horizontal="center" wrapText="1"/>
    </xf>
    <xf numFmtId="49" fontId="15" fillId="0" borderId="35" xfId="0" applyNumberFormat="1" applyFont="1" applyFill="1" applyBorder="1" applyAlignment="1">
      <alignment horizontal="right" wrapText="1"/>
    </xf>
    <xf numFmtId="49" fontId="15" fillId="0" borderId="35" xfId="0" applyNumberFormat="1" applyFont="1" applyFill="1" applyBorder="1" applyAlignment="1">
      <alignment wrapText="1"/>
    </xf>
    <xf numFmtId="0" fontId="16" fillId="0" borderId="35" xfId="0" applyFont="1" applyBorder="1" applyAlignment="1">
      <alignment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7"/>
  <sheetViews>
    <sheetView tabSelected="1" view="pageBreakPreview" zoomScale="90" zoomScaleNormal="100" zoomScaleSheetLayoutView="90" workbookViewId="0">
      <selection activeCell="D2" sqref="D2:H2"/>
    </sheetView>
  </sheetViews>
  <sheetFormatPr defaultRowHeight="12.75" x14ac:dyDescent="0.2"/>
  <cols>
    <col min="1" max="1" width="28.140625" customWidth="1"/>
    <col min="2" max="2" width="4.85546875" customWidth="1"/>
    <col min="3" max="3" width="6" customWidth="1"/>
    <col min="4" max="4" width="5.42578125" customWidth="1"/>
    <col min="5" max="5" width="13.5703125" customWidth="1"/>
    <col min="6" max="6" width="6.28515625" customWidth="1"/>
    <col min="7" max="7" width="6.7109375" customWidth="1"/>
    <col min="8" max="8" width="11.42578125" customWidth="1"/>
    <col min="9" max="9" width="14.28515625" customWidth="1"/>
  </cols>
  <sheetData>
    <row r="1" spans="1:9" ht="18.75" customHeight="1" x14ac:dyDescent="0.2"/>
    <row r="2" spans="1:9" ht="102.75" customHeight="1" x14ac:dyDescent="0.2">
      <c r="D2" s="168" t="s">
        <v>249</v>
      </c>
      <c r="E2" s="168"/>
      <c r="F2" s="168"/>
      <c r="G2" s="168"/>
      <c r="H2" s="168"/>
    </row>
    <row r="3" spans="1:9" ht="72.75" customHeight="1" x14ac:dyDescent="0.2">
      <c r="A3" s="175" t="s">
        <v>242</v>
      </c>
      <c r="B3" s="175"/>
      <c r="C3" s="175"/>
      <c r="D3" s="175"/>
      <c r="E3" s="175"/>
      <c r="F3" s="175"/>
      <c r="G3" s="175"/>
      <c r="H3" s="175"/>
    </row>
    <row r="4" spans="1:9" ht="10.5" customHeight="1" x14ac:dyDescent="0.2">
      <c r="A4" s="13"/>
      <c r="B4" s="13"/>
      <c r="C4" s="13"/>
      <c r="D4" s="13"/>
      <c r="E4" s="13"/>
      <c r="F4" s="13"/>
      <c r="G4" s="13"/>
      <c r="H4" s="13"/>
    </row>
    <row r="5" spans="1:9" ht="12.75" customHeight="1" x14ac:dyDescent="0.2">
      <c r="A5" s="181" t="s">
        <v>2</v>
      </c>
      <c r="B5" s="172" t="s">
        <v>0</v>
      </c>
      <c r="C5" s="173"/>
      <c r="D5" s="173"/>
      <c r="E5" s="173"/>
      <c r="F5" s="173"/>
      <c r="G5" s="174"/>
      <c r="H5" s="176" t="s">
        <v>210</v>
      </c>
      <c r="I5" s="176" t="s">
        <v>210</v>
      </c>
    </row>
    <row r="6" spans="1:9" ht="23.45" customHeight="1" x14ac:dyDescent="0.2">
      <c r="A6" s="182"/>
      <c r="B6" s="188" t="s">
        <v>6</v>
      </c>
      <c r="C6" s="185" t="s">
        <v>1</v>
      </c>
      <c r="D6" s="186"/>
      <c r="E6" s="186"/>
      <c r="F6" s="186"/>
      <c r="G6" s="187"/>
      <c r="H6" s="177"/>
      <c r="I6" s="177"/>
    </row>
    <row r="7" spans="1:9" ht="12.75" customHeight="1" x14ac:dyDescent="0.2">
      <c r="A7" s="182"/>
      <c r="B7" s="189"/>
      <c r="C7" s="181" t="s">
        <v>3</v>
      </c>
      <c r="D7" s="181" t="s">
        <v>4</v>
      </c>
      <c r="E7" s="181" t="s">
        <v>5</v>
      </c>
      <c r="F7" s="169" t="s">
        <v>7</v>
      </c>
      <c r="G7" s="178" t="s">
        <v>41</v>
      </c>
      <c r="H7" s="169" t="s">
        <v>42</v>
      </c>
      <c r="I7" s="169" t="s">
        <v>42</v>
      </c>
    </row>
    <row r="8" spans="1:9" x14ac:dyDescent="0.2">
      <c r="A8" s="182"/>
      <c r="B8" s="189"/>
      <c r="C8" s="182"/>
      <c r="D8" s="182"/>
      <c r="E8" s="182"/>
      <c r="F8" s="170"/>
      <c r="G8" s="179"/>
      <c r="H8" s="170"/>
      <c r="I8" s="170"/>
    </row>
    <row r="9" spans="1:9" x14ac:dyDescent="0.2">
      <c r="A9" s="182"/>
      <c r="B9" s="189"/>
      <c r="C9" s="182"/>
      <c r="D9" s="182"/>
      <c r="E9" s="182"/>
      <c r="F9" s="170"/>
      <c r="G9" s="179"/>
      <c r="H9" s="170"/>
      <c r="I9" s="170"/>
    </row>
    <row r="10" spans="1:9" x14ac:dyDescent="0.2">
      <c r="A10" s="183"/>
      <c r="B10" s="190"/>
      <c r="C10" s="183"/>
      <c r="D10" s="183"/>
      <c r="E10" s="183"/>
      <c r="F10" s="171"/>
      <c r="G10" s="180"/>
      <c r="H10" s="171"/>
      <c r="I10" s="171"/>
    </row>
    <row r="11" spans="1:9" x14ac:dyDescent="0.2">
      <c r="A11" s="10">
        <v>1</v>
      </c>
      <c r="B11" s="10">
        <v>2</v>
      </c>
      <c r="C11" s="10">
        <v>3</v>
      </c>
      <c r="D11" s="10">
        <v>4</v>
      </c>
      <c r="E11" s="10">
        <v>5</v>
      </c>
      <c r="F11" s="10">
        <v>6</v>
      </c>
      <c r="G11" s="1"/>
      <c r="H11" s="10"/>
      <c r="I11" s="10"/>
    </row>
    <row r="12" spans="1:9" x14ac:dyDescent="0.2">
      <c r="A12" s="11" t="s">
        <v>35</v>
      </c>
      <c r="B12" s="10"/>
      <c r="C12" s="10"/>
      <c r="D12" s="10"/>
      <c r="E12" s="10"/>
      <c r="F12" s="10"/>
      <c r="G12" s="1"/>
      <c r="H12" s="16">
        <f>H24+H14</f>
        <v>58216.477999999996</v>
      </c>
      <c r="I12" s="16">
        <f>I24+I14</f>
        <v>59466.477999999996</v>
      </c>
    </row>
    <row r="13" spans="1:9" x14ac:dyDescent="0.2">
      <c r="A13" s="11"/>
      <c r="B13" s="10"/>
      <c r="C13" s="10"/>
      <c r="D13" s="10"/>
      <c r="E13" s="10"/>
      <c r="F13" s="10"/>
      <c r="G13" s="1"/>
      <c r="H13" s="16"/>
      <c r="I13" s="16"/>
    </row>
    <row r="14" spans="1:9" ht="38.25" x14ac:dyDescent="0.2">
      <c r="A14" s="2" t="s">
        <v>72</v>
      </c>
      <c r="B14" s="3">
        <v>745</v>
      </c>
      <c r="C14" s="12" t="s">
        <v>16</v>
      </c>
      <c r="D14" s="12" t="s">
        <v>16</v>
      </c>
      <c r="E14" s="12" t="s">
        <v>98</v>
      </c>
      <c r="F14" s="12" t="s">
        <v>15</v>
      </c>
      <c r="G14" s="1"/>
      <c r="H14" s="16">
        <f>H16</f>
        <v>1820.4499999999998</v>
      </c>
      <c r="I14" s="16">
        <f>I16</f>
        <v>1840.4499999999998</v>
      </c>
    </row>
    <row r="15" spans="1:9" ht="18.75" customHeight="1" x14ac:dyDescent="0.2">
      <c r="A15" s="2" t="s">
        <v>8</v>
      </c>
      <c r="B15" s="3">
        <v>745</v>
      </c>
      <c r="C15" s="12" t="s">
        <v>13</v>
      </c>
      <c r="D15" s="12" t="s">
        <v>16</v>
      </c>
      <c r="E15" s="12" t="s">
        <v>98</v>
      </c>
      <c r="F15" s="12" t="s">
        <v>15</v>
      </c>
      <c r="G15" s="1"/>
      <c r="H15" s="16">
        <f>H16</f>
        <v>1820.4499999999998</v>
      </c>
      <c r="I15" s="16">
        <f>I16</f>
        <v>1840.4499999999998</v>
      </c>
    </row>
    <row r="16" spans="1:9" ht="76.5" x14ac:dyDescent="0.2">
      <c r="A16" s="2" t="s">
        <v>17</v>
      </c>
      <c r="B16" s="4"/>
      <c r="C16" s="12" t="s">
        <v>13</v>
      </c>
      <c r="D16" s="12" t="s">
        <v>18</v>
      </c>
      <c r="E16" s="12" t="s">
        <v>98</v>
      </c>
      <c r="F16" s="12" t="s">
        <v>12</v>
      </c>
      <c r="G16" s="1"/>
      <c r="H16" s="17">
        <f>H17</f>
        <v>1820.4499999999998</v>
      </c>
      <c r="I16" s="17">
        <f>I17</f>
        <v>1840.4499999999998</v>
      </c>
    </row>
    <row r="17" spans="1:9" ht="40.5" customHeight="1" x14ac:dyDescent="0.2">
      <c r="A17" s="5" t="s">
        <v>57</v>
      </c>
      <c r="B17" s="6"/>
      <c r="C17" s="9" t="s">
        <v>13</v>
      </c>
      <c r="D17" s="9" t="s">
        <v>18</v>
      </c>
      <c r="E17" s="9" t="s">
        <v>100</v>
      </c>
      <c r="F17" s="9" t="s">
        <v>15</v>
      </c>
      <c r="G17" s="1"/>
      <c r="H17" s="58">
        <f>H18+H20</f>
        <v>1820.4499999999998</v>
      </c>
      <c r="I17" s="58">
        <f>I18+I20</f>
        <v>1840.4499999999998</v>
      </c>
    </row>
    <row r="18" spans="1:9" ht="27.75" customHeight="1" x14ac:dyDescent="0.2">
      <c r="A18" s="5" t="s">
        <v>19</v>
      </c>
      <c r="B18" s="6"/>
      <c r="C18" s="9" t="s">
        <v>13</v>
      </c>
      <c r="D18" s="9" t="s">
        <v>18</v>
      </c>
      <c r="E18" s="9" t="s">
        <v>99</v>
      </c>
      <c r="F18" s="9" t="s">
        <v>15</v>
      </c>
      <c r="G18" s="1"/>
      <c r="H18" s="58">
        <f>H19</f>
        <v>1110.55</v>
      </c>
      <c r="I18" s="58">
        <f>I19</f>
        <v>1110.55</v>
      </c>
    </row>
    <row r="19" spans="1:9" ht="38.25" x14ac:dyDescent="0.2">
      <c r="A19" s="5" t="s">
        <v>79</v>
      </c>
      <c r="B19" s="6"/>
      <c r="C19" s="9" t="s">
        <v>13</v>
      </c>
      <c r="D19" s="9" t="s">
        <v>18</v>
      </c>
      <c r="E19" s="9" t="s">
        <v>99</v>
      </c>
      <c r="F19" s="9" t="s">
        <v>77</v>
      </c>
      <c r="G19" s="1"/>
      <c r="H19" s="58">
        <v>1110.55</v>
      </c>
      <c r="I19" s="58">
        <v>1110.55</v>
      </c>
    </row>
    <row r="20" spans="1:9" ht="25.5" x14ac:dyDescent="0.2">
      <c r="A20" s="5" t="s">
        <v>58</v>
      </c>
      <c r="B20" s="7"/>
      <c r="C20" s="9" t="s">
        <v>13</v>
      </c>
      <c r="D20" s="9" t="s">
        <v>18</v>
      </c>
      <c r="E20" s="9" t="s">
        <v>101</v>
      </c>
      <c r="F20" s="9" t="s">
        <v>15</v>
      </c>
      <c r="G20" s="1"/>
      <c r="H20" s="18">
        <f>H21+H22</f>
        <v>709.9</v>
      </c>
      <c r="I20" s="18">
        <f>I21+I22</f>
        <v>729.9</v>
      </c>
    </row>
    <row r="21" spans="1:9" ht="25.5" x14ac:dyDescent="0.2">
      <c r="A21" s="5" t="s">
        <v>53</v>
      </c>
      <c r="B21" s="6"/>
      <c r="C21" s="9" t="s">
        <v>13</v>
      </c>
      <c r="D21" s="9" t="s">
        <v>18</v>
      </c>
      <c r="E21" s="9" t="s">
        <v>101</v>
      </c>
      <c r="F21" s="9" t="s">
        <v>77</v>
      </c>
      <c r="G21" s="1"/>
      <c r="H21" s="18">
        <v>599.29999999999995</v>
      </c>
      <c r="I21" s="18">
        <v>599.29999999999995</v>
      </c>
    </row>
    <row r="22" spans="1:9" ht="51" x14ac:dyDescent="0.2">
      <c r="A22" s="5" t="s">
        <v>80</v>
      </c>
      <c r="B22" s="6"/>
      <c r="C22" s="9" t="s">
        <v>13</v>
      </c>
      <c r="D22" s="9" t="s">
        <v>18</v>
      </c>
      <c r="E22" s="9" t="s">
        <v>101</v>
      </c>
      <c r="F22" s="9" t="s">
        <v>78</v>
      </c>
      <c r="G22" s="1"/>
      <c r="H22" s="58">
        <v>110.6</v>
      </c>
      <c r="I22" s="58">
        <v>130.6</v>
      </c>
    </row>
    <row r="23" spans="1:9" ht="18.75" customHeight="1" x14ac:dyDescent="0.2">
      <c r="A23" s="11"/>
      <c r="B23" s="10"/>
      <c r="C23" s="10">
        <v>1</v>
      </c>
      <c r="D23" s="10"/>
      <c r="E23" s="10"/>
      <c r="F23" s="10"/>
      <c r="G23" s="1"/>
      <c r="H23" s="16"/>
      <c r="I23" s="16"/>
    </row>
    <row r="24" spans="1:9" ht="18.75" customHeight="1" x14ac:dyDescent="0.2">
      <c r="A24" s="2" t="s">
        <v>72</v>
      </c>
      <c r="B24" s="3">
        <v>741</v>
      </c>
      <c r="C24" s="12" t="s">
        <v>16</v>
      </c>
      <c r="D24" s="12" t="s">
        <v>16</v>
      </c>
      <c r="E24" s="12" t="s">
        <v>98</v>
      </c>
      <c r="F24" s="12" t="s">
        <v>15</v>
      </c>
      <c r="G24" s="1"/>
      <c r="H24" s="16">
        <f>H25+H64+H75+H93+H152+H162+H170+H176</f>
        <v>56396.027999999998</v>
      </c>
      <c r="I24" s="16">
        <f>I25+I64+I75+I93+I152+I162+I170+I176</f>
        <v>57626.027999999998</v>
      </c>
    </row>
    <row r="25" spans="1:9" ht="13.5" customHeight="1" x14ac:dyDescent="0.2">
      <c r="A25" s="2" t="s">
        <v>8</v>
      </c>
      <c r="B25" s="3">
        <v>741</v>
      </c>
      <c r="C25" s="12" t="s">
        <v>13</v>
      </c>
      <c r="D25" s="12" t="s">
        <v>16</v>
      </c>
      <c r="E25" s="12" t="s">
        <v>98</v>
      </c>
      <c r="F25" s="12" t="s">
        <v>15</v>
      </c>
      <c r="G25" s="1"/>
      <c r="H25" s="17">
        <f>H26</f>
        <v>17005.684999999998</v>
      </c>
      <c r="I25" s="17">
        <f>I26</f>
        <v>18214.684999999998</v>
      </c>
    </row>
    <row r="26" spans="1:9" ht="25.5" customHeight="1" x14ac:dyDescent="0.2">
      <c r="A26" s="2" t="s">
        <v>65</v>
      </c>
      <c r="B26" s="3"/>
      <c r="C26" s="12" t="s">
        <v>13</v>
      </c>
      <c r="D26" s="12" t="s">
        <v>16</v>
      </c>
      <c r="E26" s="12" t="s">
        <v>102</v>
      </c>
      <c r="F26" s="12" t="s">
        <v>15</v>
      </c>
      <c r="G26" s="1"/>
      <c r="H26" s="17">
        <f>H27+H30+H37+H43+H47</f>
        <v>17005.684999999998</v>
      </c>
      <c r="I26" s="17">
        <f>I27+I30+I37+I43+I47</f>
        <v>18214.684999999998</v>
      </c>
    </row>
    <row r="27" spans="1:9" ht="52.5" customHeight="1" x14ac:dyDescent="0.2">
      <c r="A27" s="2" t="s">
        <v>9</v>
      </c>
      <c r="B27" s="4"/>
      <c r="C27" s="4" t="s">
        <v>10</v>
      </c>
      <c r="D27" s="4" t="s">
        <v>11</v>
      </c>
      <c r="E27" s="4" t="s">
        <v>103</v>
      </c>
      <c r="F27" s="4" t="s">
        <v>12</v>
      </c>
      <c r="G27" s="1"/>
      <c r="H27" s="17">
        <f>H28</f>
        <v>1110.55</v>
      </c>
      <c r="I27" s="17">
        <f>I28</f>
        <v>1110.55</v>
      </c>
    </row>
    <row r="28" spans="1:9" ht="15" customHeight="1" x14ac:dyDescent="0.2">
      <c r="A28" s="5" t="s">
        <v>40</v>
      </c>
      <c r="B28" s="6"/>
      <c r="C28" s="9" t="s">
        <v>13</v>
      </c>
      <c r="D28" s="9" t="s">
        <v>14</v>
      </c>
      <c r="E28" s="9" t="s">
        <v>104</v>
      </c>
      <c r="F28" s="9" t="s">
        <v>15</v>
      </c>
      <c r="G28" s="1"/>
      <c r="H28" s="18">
        <f>H29</f>
        <v>1110.55</v>
      </c>
      <c r="I28" s="18">
        <f>I29</f>
        <v>1110.55</v>
      </c>
    </row>
    <row r="29" spans="1:9" ht="39.75" customHeight="1" x14ac:dyDescent="0.2">
      <c r="A29" s="5" t="s">
        <v>79</v>
      </c>
      <c r="B29" s="6"/>
      <c r="C29" s="9" t="s">
        <v>13</v>
      </c>
      <c r="D29" s="9" t="s">
        <v>14</v>
      </c>
      <c r="E29" s="9" t="s">
        <v>104</v>
      </c>
      <c r="F29" s="9" t="s">
        <v>77</v>
      </c>
      <c r="G29" s="1"/>
      <c r="H29" s="18">
        <v>1110.55</v>
      </c>
      <c r="I29" s="18">
        <v>1110.55</v>
      </c>
    </row>
    <row r="30" spans="1:9" ht="87.75" customHeight="1" x14ac:dyDescent="0.2">
      <c r="A30" s="2" t="s">
        <v>20</v>
      </c>
      <c r="B30" s="4"/>
      <c r="C30" s="12" t="s">
        <v>13</v>
      </c>
      <c r="D30" s="12" t="s">
        <v>21</v>
      </c>
      <c r="E30" s="12" t="s">
        <v>106</v>
      </c>
      <c r="F30" s="12" t="s">
        <v>12</v>
      </c>
      <c r="G30" s="1"/>
      <c r="H30" s="17">
        <f>H33+H31</f>
        <v>12531.3</v>
      </c>
      <c r="I30" s="154">
        <f>I33+I31</f>
        <v>12511.3</v>
      </c>
    </row>
    <row r="31" spans="1:9" ht="24" customHeight="1" x14ac:dyDescent="0.2">
      <c r="A31" s="5" t="s">
        <v>59</v>
      </c>
      <c r="B31" s="6"/>
      <c r="C31" s="9" t="s">
        <v>13</v>
      </c>
      <c r="D31" s="9" t="s">
        <v>21</v>
      </c>
      <c r="E31" s="9" t="s">
        <v>105</v>
      </c>
      <c r="F31" s="9" t="s">
        <v>15</v>
      </c>
      <c r="G31" s="1"/>
      <c r="H31" s="18">
        <f>H32</f>
        <v>1181.3999999999999</v>
      </c>
      <c r="I31" s="18">
        <f>I32</f>
        <v>1161.3999999999999</v>
      </c>
    </row>
    <row r="32" spans="1:9" ht="25.5" x14ac:dyDescent="0.2">
      <c r="A32" s="5" t="s">
        <v>60</v>
      </c>
      <c r="B32" s="7"/>
      <c r="C32" s="9" t="s">
        <v>13</v>
      </c>
      <c r="D32" s="9" t="s">
        <v>21</v>
      </c>
      <c r="E32" s="9" t="s">
        <v>107</v>
      </c>
      <c r="F32" s="9" t="s">
        <v>15</v>
      </c>
      <c r="G32" s="1"/>
      <c r="H32" s="18">
        <f>H34+H35+H36</f>
        <v>1181.3999999999999</v>
      </c>
      <c r="I32" s="18">
        <f>I34+I35+I36</f>
        <v>1161.3999999999999</v>
      </c>
    </row>
    <row r="33" spans="1:9" ht="25.5" x14ac:dyDescent="0.2">
      <c r="A33" s="5" t="s">
        <v>186</v>
      </c>
      <c r="B33" s="7"/>
      <c r="C33" s="9" t="s">
        <v>13</v>
      </c>
      <c r="D33" s="9" t="s">
        <v>21</v>
      </c>
      <c r="E33" s="9" t="s">
        <v>107</v>
      </c>
      <c r="F33" s="9" t="s">
        <v>77</v>
      </c>
      <c r="G33" s="1"/>
      <c r="H33" s="18">
        <v>11349.9</v>
      </c>
      <c r="I33" s="18">
        <v>11349.9</v>
      </c>
    </row>
    <row r="34" spans="1:9" ht="49.5" customHeight="1" x14ac:dyDescent="0.2">
      <c r="A34" s="5" t="s">
        <v>207</v>
      </c>
      <c r="B34" s="6"/>
      <c r="C34" s="9" t="s">
        <v>13</v>
      </c>
      <c r="D34" s="9" t="s">
        <v>21</v>
      </c>
      <c r="E34" s="9" t="s">
        <v>107</v>
      </c>
      <c r="F34" s="9" t="s">
        <v>16</v>
      </c>
      <c r="G34" s="1"/>
      <c r="H34" s="18">
        <v>1.8</v>
      </c>
      <c r="I34" s="18">
        <v>1.8</v>
      </c>
    </row>
    <row r="35" spans="1:9" ht="51.75" customHeight="1" x14ac:dyDescent="0.2">
      <c r="A35" s="5" t="s">
        <v>80</v>
      </c>
      <c r="B35" s="6"/>
      <c r="C35" s="9" t="s">
        <v>13</v>
      </c>
      <c r="D35" s="9" t="s">
        <v>21</v>
      </c>
      <c r="E35" s="9" t="s">
        <v>107</v>
      </c>
      <c r="F35" s="9" t="s">
        <v>78</v>
      </c>
      <c r="G35" s="1"/>
      <c r="H35" s="18">
        <v>1141.5999999999999</v>
      </c>
      <c r="I35" s="18">
        <v>1121.5999999999999</v>
      </c>
    </row>
    <row r="36" spans="1:9" ht="26.25" customHeight="1" thickBot="1" x14ac:dyDescent="0.25">
      <c r="A36" s="43" t="s">
        <v>82</v>
      </c>
      <c r="B36" s="66"/>
      <c r="C36" s="15" t="s">
        <v>13</v>
      </c>
      <c r="D36" s="15" t="s">
        <v>21</v>
      </c>
      <c r="E36" s="97" t="s">
        <v>107</v>
      </c>
      <c r="F36" s="15" t="s">
        <v>81</v>
      </c>
      <c r="G36" s="41"/>
      <c r="H36" s="42">
        <v>38</v>
      </c>
      <c r="I36" s="42">
        <v>38</v>
      </c>
    </row>
    <row r="37" spans="1:9" ht="26.25" thickBot="1" x14ac:dyDescent="0.25">
      <c r="A37" s="59" t="s">
        <v>38</v>
      </c>
      <c r="B37" s="46"/>
      <c r="C37" s="26" t="s">
        <v>13</v>
      </c>
      <c r="D37" s="26" t="s">
        <v>30</v>
      </c>
      <c r="E37" s="74" t="s">
        <v>106</v>
      </c>
      <c r="F37" s="26" t="s">
        <v>15</v>
      </c>
      <c r="G37" s="27"/>
      <c r="H37" s="28">
        <f>H38</f>
        <v>10</v>
      </c>
      <c r="I37" s="28">
        <f>I38</f>
        <v>10</v>
      </c>
    </row>
    <row r="38" spans="1:9" ht="25.5" customHeight="1" x14ac:dyDescent="0.2">
      <c r="A38" s="38" t="s">
        <v>62</v>
      </c>
      <c r="B38" s="48"/>
      <c r="C38" s="31" t="s">
        <v>13</v>
      </c>
      <c r="D38" s="31" t="s">
        <v>30</v>
      </c>
      <c r="E38" s="31" t="s">
        <v>108</v>
      </c>
      <c r="F38" s="31" t="s">
        <v>15</v>
      </c>
      <c r="G38" s="23"/>
      <c r="H38" s="29">
        <f>H39+H41</f>
        <v>10</v>
      </c>
      <c r="I38" s="29">
        <f>I39+I41</f>
        <v>10</v>
      </c>
    </row>
    <row r="39" spans="1:9" ht="24.95" customHeight="1" x14ac:dyDescent="0.2">
      <c r="A39" s="5" t="s">
        <v>63</v>
      </c>
      <c r="B39" s="6"/>
      <c r="C39" s="9" t="s">
        <v>13</v>
      </c>
      <c r="D39" s="9" t="s">
        <v>30</v>
      </c>
      <c r="E39" s="31" t="s">
        <v>109</v>
      </c>
      <c r="F39" s="9" t="s">
        <v>15</v>
      </c>
      <c r="G39" s="1"/>
      <c r="H39" s="18">
        <f>H40</f>
        <v>5</v>
      </c>
      <c r="I39" s="18">
        <f>I40</f>
        <v>5</v>
      </c>
    </row>
    <row r="40" spans="1:9" ht="50.25" customHeight="1" x14ac:dyDescent="0.2">
      <c r="A40" s="5" t="s">
        <v>80</v>
      </c>
      <c r="B40" s="6"/>
      <c r="C40" s="9" t="s">
        <v>13</v>
      </c>
      <c r="D40" s="9" t="s">
        <v>30</v>
      </c>
      <c r="E40" s="31" t="s">
        <v>109</v>
      </c>
      <c r="F40" s="9" t="s">
        <v>78</v>
      </c>
      <c r="G40" s="1"/>
      <c r="H40" s="18">
        <v>5</v>
      </c>
      <c r="I40" s="18">
        <v>5</v>
      </c>
    </row>
    <row r="41" spans="1:9" ht="36.75" customHeight="1" x14ac:dyDescent="0.2">
      <c r="A41" s="38" t="s">
        <v>61</v>
      </c>
      <c r="B41" s="6"/>
      <c r="C41" s="9" t="s">
        <v>13</v>
      </c>
      <c r="D41" s="9" t="s">
        <v>30</v>
      </c>
      <c r="E41" s="31" t="s">
        <v>110</v>
      </c>
      <c r="F41" s="9" t="s">
        <v>15</v>
      </c>
      <c r="G41" s="1"/>
      <c r="H41" s="18">
        <f>H42</f>
        <v>5</v>
      </c>
      <c r="I41" s="18">
        <f>I42</f>
        <v>5</v>
      </c>
    </row>
    <row r="42" spans="1:9" ht="54" customHeight="1" thickBot="1" x14ac:dyDescent="0.25">
      <c r="A42" s="5" t="s">
        <v>80</v>
      </c>
      <c r="B42" s="66"/>
      <c r="C42" s="15" t="s">
        <v>13</v>
      </c>
      <c r="D42" s="15" t="s">
        <v>30</v>
      </c>
      <c r="E42" s="31" t="s">
        <v>110</v>
      </c>
      <c r="F42" s="15" t="s">
        <v>78</v>
      </c>
      <c r="G42" s="21"/>
      <c r="H42" s="22">
        <v>5</v>
      </c>
      <c r="I42" s="22">
        <v>5</v>
      </c>
    </row>
    <row r="43" spans="1:9" ht="53.25" customHeight="1" thickBot="1" x14ac:dyDescent="0.25">
      <c r="A43" s="71" t="s">
        <v>64</v>
      </c>
      <c r="B43" s="46"/>
      <c r="C43" s="26" t="s">
        <v>16</v>
      </c>
      <c r="D43" s="26" t="s">
        <v>16</v>
      </c>
      <c r="E43" s="26" t="s">
        <v>111</v>
      </c>
      <c r="F43" s="26" t="s">
        <v>15</v>
      </c>
      <c r="G43" s="30"/>
      <c r="H43" s="28">
        <f t="shared" ref="H43:I45" si="0">H44</f>
        <v>50</v>
      </c>
      <c r="I43" s="28">
        <f t="shared" si="0"/>
        <v>50</v>
      </c>
    </row>
    <row r="44" spans="1:9" ht="15.75" customHeight="1" thickBot="1" x14ac:dyDescent="0.25">
      <c r="A44" s="59" t="s">
        <v>22</v>
      </c>
      <c r="B44" s="34"/>
      <c r="C44" s="26" t="s">
        <v>13</v>
      </c>
      <c r="D44" s="26" t="s">
        <v>39</v>
      </c>
      <c r="E44" s="26" t="s">
        <v>111</v>
      </c>
      <c r="F44" s="26" t="s">
        <v>15</v>
      </c>
      <c r="G44" s="30"/>
      <c r="H44" s="28">
        <f t="shared" si="0"/>
        <v>50</v>
      </c>
      <c r="I44" s="28">
        <f t="shared" si="0"/>
        <v>50</v>
      </c>
    </row>
    <row r="45" spans="1:9" ht="27.75" customHeight="1" x14ac:dyDescent="0.2">
      <c r="A45" s="38" t="s">
        <v>23</v>
      </c>
      <c r="B45" s="38"/>
      <c r="C45" s="31" t="s">
        <v>13</v>
      </c>
      <c r="D45" s="31" t="s">
        <v>39</v>
      </c>
      <c r="E45" s="31" t="s">
        <v>112</v>
      </c>
      <c r="F45" s="31" t="s">
        <v>15</v>
      </c>
      <c r="G45" s="23"/>
      <c r="H45" s="29">
        <f t="shared" si="0"/>
        <v>50</v>
      </c>
      <c r="I45" s="29">
        <f t="shared" si="0"/>
        <v>50</v>
      </c>
    </row>
    <row r="46" spans="1:9" ht="15.75" customHeight="1" thickBot="1" x14ac:dyDescent="0.25">
      <c r="A46" s="43" t="s">
        <v>55</v>
      </c>
      <c r="B46" s="14"/>
      <c r="C46" s="15" t="s">
        <v>13</v>
      </c>
      <c r="D46" s="15" t="s">
        <v>39</v>
      </c>
      <c r="E46" s="31" t="s">
        <v>112</v>
      </c>
      <c r="F46" s="15" t="s">
        <v>54</v>
      </c>
      <c r="G46" s="21"/>
      <c r="H46" s="22">
        <v>50</v>
      </c>
      <c r="I46" s="22">
        <v>50</v>
      </c>
    </row>
    <row r="47" spans="1:9" ht="43.5" customHeight="1" thickBot="1" x14ac:dyDescent="0.25">
      <c r="A47" s="59" t="s">
        <v>72</v>
      </c>
      <c r="B47" s="101">
        <v>741</v>
      </c>
      <c r="C47" s="26" t="s">
        <v>16</v>
      </c>
      <c r="D47" s="26" t="s">
        <v>16</v>
      </c>
      <c r="E47" s="26" t="s">
        <v>98</v>
      </c>
      <c r="F47" s="26" t="s">
        <v>15</v>
      </c>
      <c r="G47" s="27"/>
      <c r="H47" s="28">
        <f>H48</f>
        <v>3303.835</v>
      </c>
      <c r="I47" s="28">
        <f>I48</f>
        <v>4532.835</v>
      </c>
    </row>
    <row r="48" spans="1:9" ht="24.75" customHeight="1" thickBot="1" x14ac:dyDescent="0.25">
      <c r="A48" s="69" t="s">
        <v>24</v>
      </c>
      <c r="B48" s="70"/>
      <c r="C48" s="74" t="s">
        <v>13</v>
      </c>
      <c r="D48" s="74" t="s">
        <v>44</v>
      </c>
      <c r="E48" s="26" t="s">
        <v>98</v>
      </c>
      <c r="F48" s="74" t="s">
        <v>12</v>
      </c>
      <c r="G48" s="90"/>
      <c r="H48" s="73">
        <f>H49+H52+H57+H60</f>
        <v>3303.835</v>
      </c>
      <c r="I48" s="73">
        <f>I49+I52+I57+I60</f>
        <v>4532.835</v>
      </c>
    </row>
    <row r="49" spans="1:10" ht="49.5" customHeight="1" thickBot="1" x14ac:dyDescent="0.25">
      <c r="A49" s="59" t="s">
        <v>73</v>
      </c>
      <c r="B49" s="46"/>
      <c r="C49" s="26" t="s">
        <v>13</v>
      </c>
      <c r="D49" s="26" t="s">
        <v>44</v>
      </c>
      <c r="E49" s="26" t="s">
        <v>113</v>
      </c>
      <c r="F49" s="26" t="s">
        <v>15</v>
      </c>
      <c r="G49" s="27"/>
      <c r="H49" s="75">
        <f>H50</f>
        <v>33</v>
      </c>
      <c r="I49" s="75">
        <f>I50</f>
        <v>33</v>
      </c>
    </row>
    <row r="50" spans="1:10" ht="36.75" customHeight="1" x14ac:dyDescent="0.2">
      <c r="A50" s="136" t="s">
        <v>74</v>
      </c>
      <c r="B50" s="137"/>
      <c r="C50" s="98" t="s">
        <v>13</v>
      </c>
      <c r="D50" s="98" t="s">
        <v>44</v>
      </c>
      <c r="E50" s="98" t="s">
        <v>114</v>
      </c>
      <c r="F50" s="98" t="s">
        <v>15</v>
      </c>
      <c r="G50" s="138"/>
      <c r="H50" s="139">
        <f>H51</f>
        <v>33</v>
      </c>
      <c r="I50" s="139">
        <f>I51</f>
        <v>33</v>
      </c>
    </row>
    <row r="51" spans="1:10" ht="57" customHeight="1" thickBot="1" x14ac:dyDescent="0.25">
      <c r="A51" s="38" t="s">
        <v>80</v>
      </c>
      <c r="B51" s="67"/>
      <c r="C51" s="40" t="s">
        <v>13</v>
      </c>
      <c r="D51" s="40" t="s">
        <v>44</v>
      </c>
      <c r="E51" s="135" t="s">
        <v>114</v>
      </c>
      <c r="F51" s="40" t="s">
        <v>78</v>
      </c>
      <c r="G51" s="50"/>
      <c r="H51" s="42">
        <v>33</v>
      </c>
      <c r="I51" s="42">
        <v>33</v>
      </c>
    </row>
    <row r="52" spans="1:10" ht="53.25" customHeight="1" thickBot="1" x14ac:dyDescent="0.25">
      <c r="A52" s="71" t="s">
        <v>64</v>
      </c>
      <c r="B52" s="46"/>
      <c r="C52" s="26" t="s">
        <v>16</v>
      </c>
      <c r="D52" s="26" t="s">
        <v>16</v>
      </c>
      <c r="E52" s="26" t="s">
        <v>111</v>
      </c>
      <c r="F52" s="26" t="s">
        <v>15</v>
      </c>
      <c r="G52" s="30"/>
      <c r="H52" s="28">
        <f>H53</f>
        <v>3230.835</v>
      </c>
      <c r="I52" s="28">
        <f>I53</f>
        <v>4459.835</v>
      </c>
    </row>
    <row r="53" spans="1:10" ht="51" customHeight="1" thickBot="1" x14ac:dyDescent="0.25">
      <c r="A53" s="69" t="s">
        <v>25</v>
      </c>
      <c r="B53" s="70"/>
      <c r="C53" s="74" t="s">
        <v>13</v>
      </c>
      <c r="D53" s="74" t="s">
        <v>44</v>
      </c>
      <c r="E53" s="26" t="s">
        <v>111</v>
      </c>
      <c r="F53" s="74" t="s">
        <v>15</v>
      </c>
      <c r="G53" s="90"/>
      <c r="H53" s="91">
        <f>H54</f>
        <v>3230.835</v>
      </c>
      <c r="I53" s="91">
        <f>I54</f>
        <v>4459.835</v>
      </c>
    </row>
    <row r="54" spans="1:10" ht="27" customHeight="1" x14ac:dyDescent="0.2">
      <c r="A54" s="38" t="s">
        <v>67</v>
      </c>
      <c r="B54" s="44"/>
      <c r="C54" s="31" t="s">
        <v>13</v>
      </c>
      <c r="D54" s="31" t="s">
        <v>44</v>
      </c>
      <c r="E54" s="31" t="s">
        <v>115</v>
      </c>
      <c r="F54" s="31" t="s">
        <v>15</v>
      </c>
      <c r="G54" s="126"/>
      <c r="H54" s="127">
        <f>+H56+H55</f>
        <v>3230.835</v>
      </c>
      <c r="I54" s="127">
        <f>I55+I56</f>
        <v>4459.835</v>
      </c>
    </row>
    <row r="55" spans="1:10" ht="51.75" customHeight="1" x14ac:dyDescent="0.2">
      <c r="A55" s="5" t="s">
        <v>80</v>
      </c>
      <c r="B55" s="67"/>
      <c r="C55" s="40" t="s">
        <v>13</v>
      </c>
      <c r="D55" s="40" t="s">
        <v>44</v>
      </c>
      <c r="E55" s="31" t="s">
        <v>115</v>
      </c>
      <c r="F55" s="40" t="s">
        <v>78</v>
      </c>
      <c r="G55" s="121"/>
      <c r="H55" s="42">
        <v>3219.134</v>
      </c>
      <c r="I55" s="42">
        <v>4452.8239999999996</v>
      </c>
    </row>
    <row r="56" spans="1:10" ht="51.75" customHeight="1" thickBot="1" x14ac:dyDescent="0.25">
      <c r="A56" s="160" t="s">
        <v>97</v>
      </c>
      <c r="B56" s="67"/>
      <c r="C56" s="81" t="s">
        <v>13</v>
      </c>
      <c r="D56" s="82" t="s">
        <v>44</v>
      </c>
      <c r="E56" s="165" t="s">
        <v>115</v>
      </c>
      <c r="F56" s="81" t="s">
        <v>218</v>
      </c>
      <c r="G56" s="166"/>
      <c r="H56" s="163">
        <v>11.701000000000001</v>
      </c>
      <c r="I56" s="163">
        <v>7.0110000000000001</v>
      </c>
    </row>
    <row r="57" spans="1:10" ht="80.25" customHeight="1" thickBot="1" x14ac:dyDescent="0.25">
      <c r="A57" s="72" t="s">
        <v>222</v>
      </c>
      <c r="B57" s="83"/>
      <c r="C57" s="62" t="s">
        <v>13</v>
      </c>
      <c r="D57" s="61" t="s">
        <v>44</v>
      </c>
      <c r="E57" s="63" t="s">
        <v>172</v>
      </c>
      <c r="F57" s="62" t="s">
        <v>15</v>
      </c>
      <c r="G57" s="102"/>
      <c r="H57" s="89">
        <f>H58</f>
        <v>30</v>
      </c>
      <c r="I57" s="89">
        <f>I58</f>
        <v>30</v>
      </c>
    </row>
    <row r="58" spans="1:10" ht="128.25" customHeight="1" x14ac:dyDescent="0.2">
      <c r="A58" s="113" t="s">
        <v>174</v>
      </c>
      <c r="B58" s="80"/>
      <c r="C58" s="81" t="s">
        <v>13</v>
      </c>
      <c r="D58" s="82" t="s">
        <v>44</v>
      </c>
      <c r="E58" s="31" t="s">
        <v>173</v>
      </c>
      <c r="F58" s="81" t="s">
        <v>15</v>
      </c>
      <c r="G58" s="35"/>
      <c r="H58" s="42">
        <f>H59</f>
        <v>30</v>
      </c>
      <c r="I58" s="42">
        <f>I59</f>
        <v>30</v>
      </c>
    </row>
    <row r="59" spans="1:10" ht="54" customHeight="1" thickBot="1" x14ac:dyDescent="0.25">
      <c r="A59" s="43" t="s">
        <v>80</v>
      </c>
      <c r="B59" s="66"/>
      <c r="C59" s="15" t="s">
        <v>13</v>
      </c>
      <c r="D59" s="15" t="s">
        <v>44</v>
      </c>
      <c r="E59" s="140" t="s">
        <v>173</v>
      </c>
      <c r="F59" s="15" t="s">
        <v>78</v>
      </c>
      <c r="G59" s="37"/>
      <c r="H59" s="22">
        <v>30</v>
      </c>
      <c r="I59" s="22">
        <v>30</v>
      </c>
      <c r="J59" s="114"/>
    </row>
    <row r="60" spans="1:10" ht="63.75" customHeight="1" thickBot="1" x14ac:dyDescent="0.25">
      <c r="A60" s="72" t="s">
        <v>223</v>
      </c>
      <c r="B60" s="116"/>
      <c r="C60" s="62" t="s">
        <v>13</v>
      </c>
      <c r="D60" s="61" t="s">
        <v>44</v>
      </c>
      <c r="E60" s="63" t="s">
        <v>175</v>
      </c>
      <c r="F60" s="62" t="s">
        <v>15</v>
      </c>
      <c r="G60" s="33"/>
      <c r="H60" s="89">
        <f>H61</f>
        <v>10</v>
      </c>
      <c r="I60" s="89">
        <f>I61</f>
        <v>10</v>
      </c>
      <c r="J60" s="114"/>
    </row>
    <row r="61" spans="1:10" ht="39.75" customHeight="1" x14ac:dyDescent="0.2">
      <c r="A61" s="113" t="s">
        <v>176</v>
      </c>
      <c r="B61" s="48"/>
      <c r="C61" s="31" t="s">
        <v>13</v>
      </c>
      <c r="D61" s="128" t="s">
        <v>44</v>
      </c>
      <c r="E61" s="31" t="s">
        <v>177</v>
      </c>
      <c r="F61" s="129" t="s">
        <v>15</v>
      </c>
      <c r="G61" s="35"/>
      <c r="H61" s="29">
        <f>H62</f>
        <v>10</v>
      </c>
      <c r="I61" s="29">
        <f>I62</f>
        <v>10</v>
      </c>
      <c r="J61" s="114"/>
    </row>
    <row r="62" spans="1:10" ht="51" customHeight="1" x14ac:dyDescent="0.2">
      <c r="A62" s="5" t="s">
        <v>80</v>
      </c>
      <c r="B62" s="6"/>
      <c r="C62" s="31" t="s">
        <v>13</v>
      </c>
      <c r="D62" s="128" t="s">
        <v>44</v>
      </c>
      <c r="E62" s="9" t="s">
        <v>177</v>
      </c>
      <c r="F62" s="129" t="s">
        <v>78</v>
      </c>
      <c r="G62" s="35"/>
      <c r="H62" s="29">
        <v>10</v>
      </c>
      <c r="I62" s="29">
        <v>10</v>
      </c>
    </row>
    <row r="63" spans="1:10" ht="12" customHeight="1" thickBot="1" x14ac:dyDescent="0.25">
      <c r="A63" s="115"/>
      <c r="B63" s="67"/>
      <c r="C63" s="40"/>
      <c r="D63" s="40"/>
      <c r="E63" s="40"/>
      <c r="F63" s="40"/>
      <c r="G63" s="50"/>
      <c r="H63" s="103"/>
      <c r="I63" s="103"/>
    </row>
    <row r="64" spans="1:10" ht="118.5" customHeight="1" thickBot="1" x14ac:dyDescent="0.25">
      <c r="A64" s="60" t="s">
        <v>224</v>
      </c>
      <c r="B64" s="83"/>
      <c r="C64" s="26" t="s">
        <v>16</v>
      </c>
      <c r="D64" s="26" t="s">
        <v>16</v>
      </c>
      <c r="E64" s="26" t="s">
        <v>116</v>
      </c>
      <c r="F64" s="26" t="s">
        <v>15</v>
      </c>
      <c r="G64" s="84"/>
      <c r="H64" s="28">
        <f>H65</f>
        <v>86.435000000000002</v>
      </c>
      <c r="I64" s="28">
        <f>I65</f>
        <v>86.435000000000002</v>
      </c>
    </row>
    <row r="65" spans="1:9" ht="39" customHeight="1" thickBot="1" x14ac:dyDescent="0.25">
      <c r="A65" s="59" t="s">
        <v>91</v>
      </c>
      <c r="B65" s="34"/>
      <c r="C65" s="26" t="s">
        <v>18</v>
      </c>
      <c r="D65" s="26" t="s">
        <v>16</v>
      </c>
      <c r="E65" s="26" t="s">
        <v>116</v>
      </c>
      <c r="F65" s="26" t="s">
        <v>15</v>
      </c>
      <c r="G65" s="84"/>
      <c r="H65" s="54">
        <f>H66+H69+H72</f>
        <v>86.435000000000002</v>
      </c>
      <c r="I65" s="54">
        <f>I66+I69+I72</f>
        <v>86.435000000000002</v>
      </c>
    </row>
    <row r="66" spans="1:9" ht="63.75" customHeight="1" x14ac:dyDescent="0.2">
      <c r="A66" s="117" t="s">
        <v>121</v>
      </c>
      <c r="B66" s="118"/>
      <c r="C66" s="98" t="s">
        <v>18</v>
      </c>
      <c r="D66" s="98" t="s">
        <v>92</v>
      </c>
      <c r="E66" s="98" t="s">
        <v>120</v>
      </c>
      <c r="F66" s="98" t="s">
        <v>15</v>
      </c>
      <c r="G66" s="50"/>
      <c r="H66" s="132">
        <f>H68</f>
        <v>8.9600000000000009</v>
      </c>
      <c r="I66" s="132">
        <f>I68</f>
        <v>8.9600000000000009</v>
      </c>
    </row>
    <row r="67" spans="1:9" ht="63.75" customHeight="1" x14ac:dyDescent="0.2">
      <c r="A67" s="5" t="s">
        <v>122</v>
      </c>
      <c r="B67" s="119"/>
      <c r="C67" s="40" t="s">
        <v>18</v>
      </c>
      <c r="D67" s="40" t="s">
        <v>92</v>
      </c>
      <c r="E67" s="40" t="s">
        <v>127</v>
      </c>
      <c r="F67" s="40" t="s">
        <v>15</v>
      </c>
      <c r="G67" s="19"/>
      <c r="H67" s="58">
        <f>H66</f>
        <v>8.9600000000000009</v>
      </c>
      <c r="I67" s="58">
        <f>I66</f>
        <v>8.9600000000000009</v>
      </c>
    </row>
    <row r="68" spans="1:9" ht="52.5" customHeight="1" x14ac:dyDescent="0.2">
      <c r="A68" s="5" t="s">
        <v>80</v>
      </c>
      <c r="B68" s="7"/>
      <c r="C68" s="9" t="s">
        <v>18</v>
      </c>
      <c r="D68" s="9" t="s">
        <v>92</v>
      </c>
      <c r="E68" s="9" t="s">
        <v>127</v>
      </c>
      <c r="F68" s="9" t="s">
        <v>78</v>
      </c>
      <c r="G68" s="35"/>
      <c r="H68" s="85">
        <v>8.9600000000000009</v>
      </c>
      <c r="I68" s="85">
        <v>8.9600000000000009</v>
      </c>
    </row>
    <row r="69" spans="1:9" ht="103.5" customHeight="1" x14ac:dyDescent="0.2">
      <c r="A69" s="39" t="s">
        <v>123</v>
      </c>
      <c r="B69" s="67"/>
      <c r="C69" s="9" t="s">
        <v>18</v>
      </c>
      <c r="D69" s="9" t="s">
        <v>92</v>
      </c>
      <c r="E69" s="9" t="s">
        <v>124</v>
      </c>
      <c r="F69" s="9" t="s">
        <v>15</v>
      </c>
      <c r="G69" s="50"/>
      <c r="H69" s="132">
        <f>H70</f>
        <v>4.2249999999999996</v>
      </c>
      <c r="I69" s="132">
        <f>I70</f>
        <v>4.2249999999999996</v>
      </c>
    </row>
    <row r="70" spans="1:9" ht="75.75" customHeight="1" x14ac:dyDescent="0.2">
      <c r="A70" s="5" t="s">
        <v>125</v>
      </c>
      <c r="B70" s="6"/>
      <c r="C70" s="9" t="s">
        <v>18</v>
      </c>
      <c r="D70" s="9" t="s">
        <v>92</v>
      </c>
      <c r="E70" s="9" t="s">
        <v>126</v>
      </c>
      <c r="F70" s="9" t="s">
        <v>15</v>
      </c>
      <c r="G70" s="19"/>
      <c r="H70" s="58">
        <v>4.2249999999999996</v>
      </c>
      <c r="I70" s="58">
        <v>4.2249999999999996</v>
      </c>
    </row>
    <row r="71" spans="1:9" ht="48.75" customHeight="1" x14ac:dyDescent="0.2">
      <c r="A71" s="43" t="s">
        <v>80</v>
      </c>
      <c r="B71" s="14"/>
      <c r="C71" s="40" t="s">
        <v>18</v>
      </c>
      <c r="D71" s="40" t="s">
        <v>92</v>
      </c>
      <c r="E71" s="40" t="s">
        <v>126</v>
      </c>
      <c r="F71" s="40" t="s">
        <v>15</v>
      </c>
      <c r="G71" s="19"/>
      <c r="H71" s="58">
        <v>4.2249999999999996</v>
      </c>
      <c r="I71" s="58">
        <v>4.2249999999999996</v>
      </c>
    </row>
    <row r="72" spans="1:9" ht="66" customHeight="1" x14ac:dyDescent="0.2">
      <c r="A72" s="5" t="s">
        <v>93</v>
      </c>
      <c r="B72" s="119"/>
      <c r="C72" s="9" t="s">
        <v>18</v>
      </c>
      <c r="D72" s="9" t="s">
        <v>36</v>
      </c>
      <c r="E72" s="9" t="s">
        <v>117</v>
      </c>
      <c r="F72" s="9" t="s">
        <v>15</v>
      </c>
      <c r="G72" s="19"/>
      <c r="H72" s="18">
        <f>H73</f>
        <v>73.25</v>
      </c>
      <c r="I72" s="18">
        <f>I73</f>
        <v>73.25</v>
      </c>
    </row>
    <row r="73" spans="1:9" ht="52.5" customHeight="1" x14ac:dyDescent="0.2">
      <c r="A73" s="5" t="s">
        <v>118</v>
      </c>
      <c r="B73" s="119"/>
      <c r="C73" s="9" t="s">
        <v>18</v>
      </c>
      <c r="D73" s="9" t="s">
        <v>36</v>
      </c>
      <c r="E73" s="9" t="s">
        <v>119</v>
      </c>
      <c r="F73" s="9" t="s">
        <v>15</v>
      </c>
      <c r="G73" s="19"/>
      <c r="H73" s="18">
        <f>H74</f>
        <v>73.25</v>
      </c>
      <c r="I73" s="18">
        <v>73.25</v>
      </c>
    </row>
    <row r="74" spans="1:9" ht="51" customHeight="1" thickBot="1" x14ac:dyDescent="0.25">
      <c r="A74" s="39" t="s">
        <v>80</v>
      </c>
      <c r="B74" s="49"/>
      <c r="C74" s="40" t="s">
        <v>18</v>
      </c>
      <c r="D74" s="40" t="s">
        <v>36</v>
      </c>
      <c r="E74" s="15" t="s">
        <v>119</v>
      </c>
      <c r="F74" s="40" t="s">
        <v>78</v>
      </c>
      <c r="G74" s="50"/>
      <c r="H74" s="42">
        <v>73.25</v>
      </c>
      <c r="I74" s="42">
        <v>73.25</v>
      </c>
    </row>
    <row r="75" spans="1:9" ht="21.75" customHeight="1" thickBot="1" x14ac:dyDescent="0.25">
      <c r="A75" s="65" t="s">
        <v>27</v>
      </c>
      <c r="B75" s="51"/>
      <c r="C75" s="26" t="s">
        <v>21</v>
      </c>
      <c r="D75" s="26" t="s">
        <v>16</v>
      </c>
      <c r="E75" s="26" t="s">
        <v>130</v>
      </c>
      <c r="F75" s="26"/>
      <c r="G75" s="100"/>
      <c r="H75" s="28">
        <f>H83+H76</f>
        <v>8163.2979999999998</v>
      </c>
      <c r="I75" s="28">
        <f>I83+I76</f>
        <v>8305.598</v>
      </c>
    </row>
    <row r="76" spans="1:9" ht="25.5" customHeight="1" thickBot="1" x14ac:dyDescent="0.25">
      <c r="A76" s="59" t="s">
        <v>94</v>
      </c>
      <c r="B76" s="34"/>
      <c r="C76" s="26" t="s">
        <v>21</v>
      </c>
      <c r="D76" s="26" t="s">
        <v>92</v>
      </c>
      <c r="E76" s="26" t="s">
        <v>130</v>
      </c>
      <c r="F76" s="26" t="s">
        <v>15</v>
      </c>
      <c r="G76" s="30"/>
      <c r="H76" s="28">
        <f>H77</f>
        <v>7594.1379999999999</v>
      </c>
      <c r="I76" s="28">
        <f>I77</f>
        <v>7594.1379999999999</v>
      </c>
    </row>
    <row r="77" spans="1:9" ht="79.5" customHeight="1" thickBot="1" x14ac:dyDescent="0.25">
      <c r="A77" s="59" t="s">
        <v>225</v>
      </c>
      <c r="B77" s="46"/>
      <c r="C77" s="26" t="s">
        <v>21</v>
      </c>
      <c r="D77" s="26" t="s">
        <v>92</v>
      </c>
      <c r="E77" s="26" t="s">
        <v>134</v>
      </c>
      <c r="F77" s="26" t="s">
        <v>15</v>
      </c>
      <c r="G77" s="96"/>
      <c r="H77" s="24">
        <f>H79</f>
        <v>7594.1379999999999</v>
      </c>
      <c r="I77" s="24">
        <f>I78</f>
        <v>7594.1379999999999</v>
      </c>
    </row>
    <row r="78" spans="1:9" ht="105" customHeight="1" x14ac:dyDescent="0.2">
      <c r="A78" s="43" t="s">
        <v>239</v>
      </c>
      <c r="B78" s="66"/>
      <c r="C78" s="15" t="s">
        <v>21</v>
      </c>
      <c r="D78" s="15" t="s">
        <v>92</v>
      </c>
      <c r="E78" s="98" t="s">
        <v>128</v>
      </c>
      <c r="F78" s="15" t="s">
        <v>15</v>
      </c>
      <c r="G78" s="120"/>
      <c r="H78" s="22">
        <f>H79</f>
        <v>7594.1379999999999</v>
      </c>
      <c r="I78" s="22">
        <f>I79+I81+I82+I80</f>
        <v>7594.1379999999999</v>
      </c>
    </row>
    <row r="79" spans="1:9" ht="41.25" customHeight="1" x14ac:dyDescent="0.2">
      <c r="A79" s="5" t="s">
        <v>194</v>
      </c>
      <c r="B79" s="6"/>
      <c r="C79" s="15" t="s">
        <v>21</v>
      </c>
      <c r="D79" s="15" t="s">
        <v>92</v>
      </c>
      <c r="E79" s="9" t="s">
        <v>129</v>
      </c>
      <c r="F79" s="15" t="s">
        <v>78</v>
      </c>
      <c r="G79" s="55"/>
      <c r="H79" s="18">
        <v>7594.1379999999999</v>
      </c>
      <c r="I79" s="18">
        <v>5582.1139999999996</v>
      </c>
    </row>
    <row r="80" spans="1:9" ht="41.25" customHeight="1" x14ac:dyDescent="0.2">
      <c r="A80" s="43" t="s">
        <v>244</v>
      </c>
      <c r="B80" s="66"/>
      <c r="C80" s="15" t="s">
        <v>21</v>
      </c>
      <c r="D80" s="15" t="s">
        <v>92</v>
      </c>
      <c r="E80" s="40" t="s">
        <v>245</v>
      </c>
      <c r="F80" s="15" t="s">
        <v>78</v>
      </c>
      <c r="G80" s="120"/>
      <c r="H80" s="22">
        <v>900.024</v>
      </c>
      <c r="I80" s="22">
        <v>900.024</v>
      </c>
    </row>
    <row r="81" spans="1:9" ht="41.25" customHeight="1" x14ac:dyDescent="0.2">
      <c r="A81" s="43" t="s">
        <v>237</v>
      </c>
      <c r="B81" s="66"/>
      <c r="C81" s="15" t="s">
        <v>21</v>
      </c>
      <c r="D81" s="15" t="s">
        <v>92</v>
      </c>
      <c r="E81" s="40" t="s">
        <v>240</v>
      </c>
      <c r="F81" s="15" t="s">
        <v>238</v>
      </c>
      <c r="G81" s="120"/>
      <c r="H81" s="22">
        <v>1000</v>
      </c>
      <c r="I81" s="22">
        <v>1000</v>
      </c>
    </row>
    <row r="82" spans="1:9" ht="41.25" customHeight="1" thickBot="1" x14ac:dyDescent="0.25">
      <c r="A82" s="43" t="s">
        <v>241</v>
      </c>
      <c r="B82" s="66"/>
      <c r="C82" s="15" t="s">
        <v>21</v>
      </c>
      <c r="D82" s="15" t="s">
        <v>92</v>
      </c>
      <c r="E82" s="40" t="s">
        <v>243</v>
      </c>
      <c r="F82" s="15" t="s">
        <v>78</v>
      </c>
      <c r="G82" s="120"/>
      <c r="H82" s="22">
        <v>112</v>
      </c>
      <c r="I82" s="22">
        <v>112</v>
      </c>
    </row>
    <row r="83" spans="1:9" ht="29.25" customHeight="1" thickBot="1" x14ac:dyDescent="0.25">
      <c r="A83" s="59" t="s">
        <v>26</v>
      </c>
      <c r="B83" s="34"/>
      <c r="C83" s="26" t="s">
        <v>21</v>
      </c>
      <c r="D83" s="46">
        <v>12</v>
      </c>
      <c r="E83" s="130" t="s">
        <v>130</v>
      </c>
      <c r="F83" s="62" t="s">
        <v>15</v>
      </c>
      <c r="G83" s="30"/>
      <c r="H83" s="28">
        <f>H84+H87+H92</f>
        <v>569.16000000000008</v>
      </c>
      <c r="I83" s="28">
        <f>I84+I87+I92</f>
        <v>711.46</v>
      </c>
    </row>
    <row r="84" spans="1:9" ht="80.25" customHeight="1" thickBot="1" x14ac:dyDescent="0.25">
      <c r="A84" s="72" t="s">
        <v>226</v>
      </c>
      <c r="B84" s="131"/>
      <c r="C84" s="26" t="s">
        <v>21</v>
      </c>
      <c r="D84" s="26" t="s">
        <v>68</v>
      </c>
      <c r="E84" s="26" t="s">
        <v>131</v>
      </c>
      <c r="F84" s="26" t="s">
        <v>15</v>
      </c>
      <c r="G84" s="30"/>
      <c r="H84" s="28">
        <f>H85</f>
        <v>2</v>
      </c>
      <c r="I84" s="28">
        <f>I85</f>
        <v>2</v>
      </c>
    </row>
    <row r="85" spans="1:9" ht="103.5" customHeight="1" x14ac:dyDescent="0.2">
      <c r="A85" s="5" t="s">
        <v>133</v>
      </c>
      <c r="B85" s="48"/>
      <c r="C85" s="31" t="s">
        <v>21</v>
      </c>
      <c r="D85" s="31" t="s">
        <v>68</v>
      </c>
      <c r="E85" s="31" t="s">
        <v>132</v>
      </c>
      <c r="F85" s="31" t="s">
        <v>15</v>
      </c>
      <c r="G85" s="96"/>
      <c r="H85" s="29">
        <f>H86</f>
        <v>2</v>
      </c>
      <c r="I85" s="29">
        <f>I86</f>
        <v>2</v>
      </c>
    </row>
    <row r="86" spans="1:9" ht="51.75" customHeight="1" thickBot="1" x14ac:dyDescent="0.25">
      <c r="A86" s="43" t="s">
        <v>80</v>
      </c>
      <c r="B86" s="66"/>
      <c r="C86" s="40" t="s">
        <v>21</v>
      </c>
      <c r="D86" s="40" t="s">
        <v>68</v>
      </c>
      <c r="E86" s="40" t="s">
        <v>132</v>
      </c>
      <c r="F86" s="40" t="s">
        <v>78</v>
      </c>
      <c r="G86" s="120"/>
      <c r="H86" s="22">
        <v>2</v>
      </c>
      <c r="I86" s="22">
        <v>2</v>
      </c>
    </row>
    <row r="87" spans="1:9" ht="66" customHeight="1" thickBot="1" x14ac:dyDescent="0.25">
      <c r="A87" s="71" t="s">
        <v>232</v>
      </c>
      <c r="B87" s="46"/>
      <c r="C87" s="26" t="s">
        <v>21</v>
      </c>
      <c r="D87" s="26" t="s">
        <v>68</v>
      </c>
      <c r="E87" s="61" t="s">
        <v>233</v>
      </c>
      <c r="F87" s="133" t="s">
        <v>15</v>
      </c>
      <c r="G87" s="30"/>
      <c r="H87" s="28">
        <f>H88+H90</f>
        <v>200</v>
      </c>
      <c r="I87" s="28">
        <f>I88</f>
        <v>342.3</v>
      </c>
    </row>
    <row r="88" spans="1:9" ht="36.75" customHeight="1" x14ac:dyDescent="0.2">
      <c r="A88" s="57" t="s">
        <v>234</v>
      </c>
      <c r="B88" s="48"/>
      <c r="C88" s="31" t="s">
        <v>21</v>
      </c>
      <c r="D88" s="31" t="s">
        <v>68</v>
      </c>
      <c r="E88" s="31" t="s">
        <v>233</v>
      </c>
      <c r="F88" s="31" t="s">
        <v>15</v>
      </c>
      <c r="G88" s="35"/>
      <c r="H88" s="29">
        <f>H89</f>
        <v>200</v>
      </c>
      <c r="I88" s="29">
        <f>I89</f>
        <v>342.3</v>
      </c>
    </row>
    <row r="89" spans="1:9" ht="49.5" customHeight="1" x14ac:dyDescent="0.2">
      <c r="A89" s="5" t="s">
        <v>80</v>
      </c>
      <c r="B89" s="6"/>
      <c r="C89" s="9" t="s">
        <v>21</v>
      </c>
      <c r="D89" s="9" t="s">
        <v>68</v>
      </c>
      <c r="E89" s="31" t="s">
        <v>236</v>
      </c>
      <c r="F89" s="9" t="s">
        <v>78</v>
      </c>
      <c r="G89" s="19"/>
      <c r="H89" s="18">
        <v>200</v>
      </c>
      <c r="I89" s="18">
        <v>342.3</v>
      </c>
    </row>
    <row r="90" spans="1:9" ht="25.5" customHeight="1" x14ac:dyDescent="0.2">
      <c r="A90" s="64" t="s">
        <v>69</v>
      </c>
      <c r="B90" s="67"/>
      <c r="C90" s="40" t="s">
        <v>21</v>
      </c>
      <c r="D90" s="40" t="s">
        <v>68</v>
      </c>
      <c r="E90" s="31" t="s">
        <v>135</v>
      </c>
      <c r="F90" s="40" t="s">
        <v>15</v>
      </c>
      <c r="G90" s="50"/>
      <c r="H90" s="42">
        <f>H91</f>
        <v>0</v>
      </c>
      <c r="I90" s="42"/>
    </row>
    <row r="91" spans="1:9" ht="55.5" customHeight="1" x14ac:dyDescent="0.2">
      <c r="A91" s="5" t="s">
        <v>80</v>
      </c>
      <c r="B91" s="6"/>
      <c r="C91" s="15" t="s">
        <v>21</v>
      </c>
      <c r="D91" s="15" t="s">
        <v>68</v>
      </c>
      <c r="E91" s="31" t="s">
        <v>135</v>
      </c>
      <c r="F91" s="15" t="s">
        <v>78</v>
      </c>
      <c r="G91" s="19"/>
      <c r="H91" s="18"/>
      <c r="I91" s="18">
        <v>0</v>
      </c>
    </row>
    <row r="92" spans="1:9" ht="87" customHeight="1" thickBot="1" x14ac:dyDescent="0.25">
      <c r="A92" s="164" t="s">
        <v>216</v>
      </c>
      <c r="B92" s="67"/>
      <c r="C92" s="40" t="s">
        <v>21</v>
      </c>
      <c r="D92" s="40" t="s">
        <v>68</v>
      </c>
      <c r="E92" s="40" t="s">
        <v>217</v>
      </c>
      <c r="F92" s="40" t="s">
        <v>218</v>
      </c>
      <c r="G92" s="162"/>
      <c r="H92" s="163">
        <v>367.16</v>
      </c>
      <c r="I92" s="163">
        <v>367.16</v>
      </c>
    </row>
    <row r="93" spans="1:9" ht="29.25" customHeight="1" thickBot="1" x14ac:dyDescent="0.25">
      <c r="A93" s="53" t="s">
        <v>28</v>
      </c>
      <c r="B93" s="47"/>
      <c r="C93" s="26" t="s">
        <v>29</v>
      </c>
      <c r="D93" s="26" t="s">
        <v>16</v>
      </c>
      <c r="E93" s="26" t="s">
        <v>130</v>
      </c>
      <c r="F93" s="26" t="s">
        <v>15</v>
      </c>
      <c r="G93" s="79"/>
      <c r="H93" s="99">
        <f>H94+H115+H103</f>
        <v>30149.739999999998</v>
      </c>
      <c r="I93" s="99">
        <f>I94+I115+I103</f>
        <v>30028.439999999995</v>
      </c>
    </row>
    <row r="94" spans="1:9" ht="15" customHeight="1" thickBot="1" x14ac:dyDescent="0.25">
      <c r="A94" s="94" t="s">
        <v>75</v>
      </c>
      <c r="B94" s="47"/>
      <c r="C94" s="26" t="s">
        <v>29</v>
      </c>
      <c r="D94" s="26" t="s">
        <v>13</v>
      </c>
      <c r="E94" s="26" t="s">
        <v>130</v>
      </c>
      <c r="F94" s="26" t="s">
        <v>15</v>
      </c>
      <c r="G94" s="79"/>
      <c r="H94" s="95">
        <f>H95+H100</f>
        <v>575</v>
      </c>
      <c r="I94" s="95">
        <f>I95+I100</f>
        <v>575</v>
      </c>
    </row>
    <row r="95" spans="1:9" ht="66" customHeight="1" thickBot="1" x14ac:dyDescent="0.25">
      <c r="A95" s="59" t="s">
        <v>227</v>
      </c>
      <c r="B95" s="47"/>
      <c r="C95" s="26" t="s">
        <v>29</v>
      </c>
      <c r="D95" s="26" t="s">
        <v>13</v>
      </c>
      <c r="E95" s="26" t="s">
        <v>134</v>
      </c>
      <c r="F95" s="26" t="s">
        <v>15</v>
      </c>
      <c r="G95" s="79"/>
      <c r="H95" s="95">
        <f t="shared" ref="H95:I97" si="1">H96</f>
        <v>575</v>
      </c>
      <c r="I95" s="95">
        <f t="shared" si="1"/>
        <v>575</v>
      </c>
    </row>
    <row r="96" spans="1:9" ht="64.5" customHeight="1" thickBot="1" x14ac:dyDescent="0.25">
      <c r="A96" s="94" t="s">
        <v>76</v>
      </c>
      <c r="B96" s="47"/>
      <c r="C96" s="26" t="s">
        <v>29</v>
      </c>
      <c r="D96" s="26" t="s">
        <v>13</v>
      </c>
      <c r="E96" s="26" t="s">
        <v>136</v>
      </c>
      <c r="F96" s="26" t="s">
        <v>15</v>
      </c>
      <c r="G96" s="79"/>
      <c r="H96" s="89">
        <f t="shared" si="1"/>
        <v>575</v>
      </c>
      <c r="I96" s="89">
        <f t="shared" si="1"/>
        <v>575</v>
      </c>
    </row>
    <row r="97" spans="1:9" ht="75.75" customHeight="1" x14ac:dyDescent="0.2">
      <c r="A97" s="38" t="s">
        <v>183</v>
      </c>
      <c r="B97" s="38"/>
      <c r="C97" s="98" t="s">
        <v>29</v>
      </c>
      <c r="D97" s="98" t="s">
        <v>13</v>
      </c>
      <c r="E97" s="98" t="s">
        <v>137</v>
      </c>
      <c r="F97" s="98" t="s">
        <v>15</v>
      </c>
      <c r="G97" s="23"/>
      <c r="H97" s="29">
        <f t="shared" si="1"/>
        <v>575</v>
      </c>
      <c r="I97" s="29">
        <f t="shared" si="1"/>
        <v>575</v>
      </c>
    </row>
    <row r="98" spans="1:9" ht="53.25" customHeight="1" thickBot="1" x14ac:dyDescent="0.25">
      <c r="A98" s="43" t="s">
        <v>80</v>
      </c>
      <c r="B98" s="43"/>
      <c r="C98" s="15" t="s">
        <v>29</v>
      </c>
      <c r="D98" s="15" t="s">
        <v>13</v>
      </c>
      <c r="E98" s="15" t="s">
        <v>137</v>
      </c>
      <c r="F98" s="15" t="s">
        <v>78</v>
      </c>
      <c r="G98" s="106"/>
      <c r="H98" s="146">
        <v>575</v>
      </c>
      <c r="I98" s="146">
        <v>575</v>
      </c>
    </row>
    <row r="99" spans="1:9" ht="53.25" customHeight="1" thickBot="1" x14ac:dyDescent="0.25">
      <c r="A99" s="71" t="s">
        <v>64</v>
      </c>
      <c r="B99" s="46"/>
      <c r="C99" s="26" t="s">
        <v>16</v>
      </c>
      <c r="D99" s="26" t="s">
        <v>16</v>
      </c>
      <c r="E99" s="26" t="s">
        <v>111</v>
      </c>
      <c r="F99" s="26" t="s">
        <v>15</v>
      </c>
      <c r="G99" s="27"/>
      <c r="H99" s="147">
        <f t="shared" ref="H99:I101" si="2">H100</f>
        <v>0</v>
      </c>
      <c r="I99" s="147">
        <f t="shared" si="2"/>
        <v>0</v>
      </c>
    </row>
    <row r="100" spans="1:9" ht="21.75" customHeight="1" thickBot="1" x14ac:dyDescent="0.25">
      <c r="A100" s="94" t="s">
        <v>75</v>
      </c>
      <c r="B100" s="47"/>
      <c r="C100" s="26" t="s">
        <v>29</v>
      </c>
      <c r="D100" s="26" t="s">
        <v>13</v>
      </c>
      <c r="E100" s="26" t="s">
        <v>111</v>
      </c>
      <c r="F100" s="26" t="s">
        <v>15</v>
      </c>
      <c r="G100" s="27"/>
      <c r="H100" s="148">
        <f t="shared" si="2"/>
        <v>0</v>
      </c>
      <c r="I100" s="148">
        <f t="shared" si="2"/>
        <v>0</v>
      </c>
    </row>
    <row r="101" spans="1:9" ht="53.25" customHeight="1" x14ac:dyDescent="0.2">
      <c r="A101" s="144" t="s">
        <v>181</v>
      </c>
      <c r="B101" s="5"/>
      <c r="C101" s="98" t="s">
        <v>29</v>
      </c>
      <c r="D101" s="98" t="s">
        <v>13</v>
      </c>
      <c r="E101" s="98" t="s">
        <v>182</v>
      </c>
      <c r="F101" s="98" t="s">
        <v>15</v>
      </c>
      <c r="G101" s="23"/>
      <c r="H101" s="85">
        <f>H102</f>
        <v>0</v>
      </c>
      <c r="I101" s="85">
        <f t="shared" si="2"/>
        <v>0</v>
      </c>
    </row>
    <row r="102" spans="1:9" ht="53.25" customHeight="1" thickBot="1" x14ac:dyDescent="0.25">
      <c r="A102" s="43" t="s">
        <v>80</v>
      </c>
      <c r="B102" s="43"/>
      <c r="C102" s="15" t="s">
        <v>29</v>
      </c>
      <c r="D102" s="15" t="s">
        <v>13</v>
      </c>
      <c r="E102" s="31" t="s">
        <v>182</v>
      </c>
      <c r="F102" s="40" t="s">
        <v>78</v>
      </c>
      <c r="G102" s="41"/>
      <c r="H102" s="145"/>
      <c r="I102" s="145"/>
    </row>
    <row r="103" spans="1:9" ht="15" customHeight="1" thickBot="1" x14ac:dyDescent="0.25">
      <c r="A103" s="59" t="s">
        <v>95</v>
      </c>
      <c r="B103" s="47"/>
      <c r="C103" s="26" t="s">
        <v>29</v>
      </c>
      <c r="D103" s="26" t="s">
        <v>14</v>
      </c>
      <c r="E103" s="26" t="s">
        <v>130</v>
      </c>
      <c r="F103" s="26" t="s">
        <v>15</v>
      </c>
      <c r="G103" s="27"/>
      <c r="H103" s="28">
        <f>H104+H110+H107</f>
        <v>13192.74</v>
      </c>
      <c r="I103" s="28">
        <f>I104+I110+I107</f>
        <v>13192.74</v>
      </c>
    </row>
    <row r="104" spans="1:9" ht="70.5" customHeight="1" thickBot="1" x14ac:dyDescent="0.25">
      <c r="A104" s="60" t="s">
        <v>192</v>
      </c>
      <c r="B104" s="46"/>
      <c r="C104" s="26" t="s">
        <v>29</v>
      </c>
      <c r="D104" s="26" t="s">
        <v>14</v>
      </c>
      <c r="E104" s="26" t="s">
        <v>198</v>
      </c>
      <c r="F104" s="26" t="s">
        <v>15</v>
      </c>
      <c r="G104" s="30"/>
      <c r="H104" s="28">
        <f>H105</f>
        <v>4737.5</v>
      </c>
      <c r="I104" s="28">
        <f>I105</f>
        <v>4737.5</v>
      </c>
    </row>
    <row r="105" spans="1:9" ht="56.25" customHeight="1" x14ac:dyDescent="0.2">
      <c r="A105" s="141" t="s">
        <v>193</v>
      </c>
      <c r="B105" s="137"/>
      <c r="C105" s="98" t="s">
        <v>29</v>
      </c>
      <c r="D105" s="98" t="s">
        <v>14</v>
      </c>
      <c r="E105" s="98" t="s">
        <v>231</v>
      </c>
      <c r="F105" s="98" t="s">
        <v>15</v>
      </c>
      <c r="G105" s="138"/>
      <c r="H105" s="139">
        <f>H106</f>
        <v>4737.5</v>
      </c>
      <c r="I105" s="139">
        <f>I106</f>
        <v>4737.5</v>
      </c>
    </row>
    <row r="106" spans="1:9" ht="53.25" customHeight="1" thickBot="1" x14ac:dyDescent="0.25">
      <c r="A106" s="39" t="s">
        <v>80</v>
      </c>
      <c r="B106" s="67"/>
      <c r="C106" s="40" t="s">
        <v>29</v>
      </c>
      <c r="D106" s="40" t="s">
        <v>14</v>
      </c>
      <c r="E106" s="40" t="s">
        <v>231</v>
      </c>
      <c r="F106" s="40" t="s">
        <v>78</v>
      </c>
      <c r="G106" s="41"/>
      <c r="H106" s="42">
        <v>4737.5</v>
      </c>
      <c r="I106" s="42">
        <v>4737.5</v>
      </c>
    </row>
    <row r="107" spans="1:9" ht="104.25" customHeight="1" thickBot="1" x14ac:dyDescent="0.25">
      <c r="A107" s="143" t="s">
        <v>216</v>
      </c>
      <c r="B107" s="83"/>
      <c r="C107" s="26" t="s">
        <v>29</v>
      </c>
      <c r="D107" s="26" t="s">
        <v>14</v>
      </c>
      <c r="E107" s="26" t="s">
        <v>217</v>
      </c>
      <c r="F107" s="26" t="s">
        <v>15</v>
      </c>
      <c r="G107" s="27"/>
      <c r="H107" s="147">
        <f>H108</f>
        <v>7000</v>
      </c>
      <c r="I107" s="147">
        <f>I108</f>
        <v>7000</v>
      </c>
    </row>
    <row r="108" spans="1:9" ht="66.75" customHeight="1" x14ac:dyDescent="0.2">
      <c r="A108" s="141" t="s">
        <v>219</v>
      </c>
      <c r="B108" s="48"/>
      <c r="C108" s="98" t="s">
        <v>29</v>
      </c>
      <c r="D108" s="98" t="s">
        <v>14</v>
      </c>
      <c r="E108" s="98" t="s">
        <v>217</v>
      </c>
      <c r="F108" s="31" t="s">
        <v>218</v>
      </c>
      <c r="G108" s="23"/>
      <c r="H108" s="85">
        <v>7000</v>
      </c>
      <c r="I108" s="85">
        <f>I109</f>
        <v>7000</v>
      </c>
    </row>
    <row r="109" spans="1:9" ht="53.25" customHeight="1" thickBot="1" x14ac:dyDescent="0.25">
      <c r="A109" s="152" t="s">
        <v>221</v>
      </c>
      <c r="B109" s="67"/>
      <c r="C109" s="40" t="s">
        <v>29</v>
      </c>
      <c r="D109" s="40" t="s">
        <v>14</v>
      </c>
      <c r="E109" s="82" t="s">
        <v>217</v>
      </c>
      <c r="F109" s="40" t="s">
        <v>220</v>
      </c>
      <c r="G109" s="153"/>
      <c r="H109" s="145">
        <v>7000</v>
      </c>
      <c r="I109" s="145">
        <v>7000</v>
      </c>
    </row>
    <row r="110" spans="1:9" ht="53.25" customHeight="1" thickBot="1" x14ac:dyDescent="0.25">
      <c r="A110" s="71" t="s">
        <v>64</v>
      </c>
      <c r="B110" s="83"/>
      <c r="C110" s="26" t="s">
        <v>29</v>
      </c>
      <c r="D110" s="26" t="s">
        <v>16</v>
      </c>
      <c r="E110" s="61" t="s">
        <v>111</v>
      </c>
      <c r="F110" s="26" t="s">
        <v>15</v>
      </c>
      <c r="G110" s="123"/>
      <c r="H110" s="28">
        <f>H111</f>
        <v>1455.24</v>
      </c>
      <c r="I110" s="28">
        <f>I111</f>
        <v>1455.24</v>
      </c>
    </row>
    <row r="111" spans="1:9" ht="25.5" customHeight="1" x14ac:dyDescent="0.2">
      <c r="A111" s="39" t="s">
        <v>96</v>
      </c>
      <c r="B111" s="48"/>
      <c r="C111" s="31" t="s">
        <v>29</v>
      </c>
      <c r="D111" s="31" t="s">
        <v>14</v>
      </c>
      <c r="E111" s="31" t="s">
        <v>138</v>
      </c>
      <c r="F111" s="31" t="s">
        <v>15</v>
      </c>
      <c r="G111" s="23"/>
      <c r="H111" s="29">
        <f>H112+H113</f>
        <v>1455.24</v>
      </c>
      <c r="I111" s="29">
        <f>I112+I113</f>
        <v>1455.24</v>
      </c>
    </row>
    <row r="112" spans="1:9" ht="50.25" customHeight="1" x14ac:dyDescent="0.2">
      <c r="A112" s="43" t="s">
        <v>80</v>
      </c>
      <c r="B112" s="66"/>
      <c r="C112" s="15" t="s">
        <v>29</v>
      </c>
      <c r="D112" s="15" t="s">
        <v>14</v>
      </c>
      <c r="E112" s="31" t="s">
        <v>138</v>
      </c>
      <c r="F112" s="15" t="s">
        <v>78</v>
      </c>
      <c r="G112" s="121"/>
      <c r="H112" s="122">
        <v>0</v>
      </c>
      <c r="I112" s="122">
        <v>0</v>
      </c>
    </row>
    <row r="113" spans="1:9" ht="30" customHeight="1" x14ac:dyDescent="0.2">
      <c r="A113" s="5" t="s">
        <v>97</v>
      </c>
      <c r="B113" s="4"/>
      <c r="C113" s="9" t="s">
        <v>29</v>
      </c>
      <c r="D113" s="9" t="s">
        <v>14</v>
      </c>
      <c r="E113" s="31" t="s">
        <v>138</v>
      </c>
      <c r="F113" s="9" t="s">
        <v>81</v>
      </c>
      <c r="G113" s="55"/>
      <c r="H113" s="18">
        <v>1455.24</v>
      </c>
      <c r="I113" s="18">
        <v>1455.24</v>
      </c>
    </row>
    <row r="114" spans="1:9" ht="15.75" customHeight="1" thickBot="1" x14ac:dyDescent="0.25">
      <c r="A114" s="43"/>
      <c r="B114" s="66"/>
      <c r="C114" s="15"/>
      <c r="D114" s="15"/>
      <c r="E114" s="15"/>
      <c r="F114" s="15"/>
      <c r="G114" s="120"/>
      <c r="H114" s="108"/>
      <c r="I114" s="108"/>
    </row>
    <row r="115" spans="1:9" ht="15.75" customHeight="1" thickBot="1" x14ac:dyDescent="0.25">
      <c r="A115" s="59" t="s">
        <v>37</v>
      </c>
      <c r="B115" s="46"/>
      <c r="C115" s="26" t="s">
        <v>29</v>
      </c>
      <c r="D115" s="26" t="s">
        <v>18</v>
      </c>
      <c r="E115" s="26" t="s">
        <v>130</v>
      </c>
      <c r="F115" s="26" t="s">
        <v>15</v>
      </c>
      <c r="G115" s="27"/>
      <c r="H115" s="28">
        <f>H116+H144+H137+H140</f>
        <v>16382</v>
      </c>
      <c r="I115" s="28">
        <f>I116+I137+I140+I144</f>
        <v>16260.699999999999</v>
      </c>
    </row>
    <row r="116" spans="1:9" ht="64.5" thickBot="1" x14ac:dyDescent="0.25">
      <c r="A116" s="59" t="s">
        <v>191</v>
      </c>
      <c r="B116" s="46"/>
      <c r="C116" s="26" t="s">
        <v>29</v>
      </c>
      <c r="D116" s="26" t="s">
        <v>18</v>
      </c>
      <c r="E116" s="26" t="s">
        <v>134</v>
      </c>
      <c r="F116" s="26" t="s">
        <v>15</v>
      </c>
      <c r="G116" s="27"/>
      <c r="H116" s="54">
        <f>H117+H120+H126+H129+H123+H132+H135</f>
        <v>8125.9000000000005</v>
      </c>
      <c r="I116" s="54">
        <f>I117+I120+I126+I129+I123+I132+I135</f>
        <v>7982.0810000000001</v>
      </c>
    </row>
    <row r="117" spans="1:9" ht="76.5" customHeight="1" x14ac:dyDescent="0.2">
      <c r="A117" s="5" t="s">
        <v>190</v>
      </c>
      <c r="B117" s="45"/>
      <c r="C117" s="31" t="s">
        <v>29</v>
      </c>
      <c r="D117" s="31" t="s">
        <v>18</v>
      </c>
      <c r="E117" s="98" t="s">
        <v>139</v>
      </c>
      <c r="F117" s="31" t="s">
        <v>15</v>
      </c>
      <c r="G117" s="96"/>
      <c r="H117" s="24">
        <f>H118</f>
        <v>3387.6</v>
      </c>
      <c r="I117" s="24">
        <f>I118</f>
        <v>3043.7809999999999</v>
      </c>
    </row>
    <row r="118" spans="1:9" ht="40.5" customHeight="1" x14ac:dyDescent="0.2">
      <c r="A118" s="5" t="s">
        <v>140</v>
      </c>
      <c r="B118" s="45"/>
      <c r="C118" s="31" t="s">
        <v>29</v>
      </c>
      <c r="D118" s="31" t="s">
        <v>18</v>
      </c>
      <c r="E118" s="9" t="s">
        <v>141</v>
      </c>
      <c r="F118" s="31" t="s">
        <v>15</v>
      </c>
      <c r="G118" s="96"/>
      <c r="H118" s="29">
        <f>H119</f>
        <v>3387.6</v>
      </c>
      <c r="I118" s="29">
        <f>I119</f>
        <v>3043.7809999999999</v>
      </c>
    </row>
    <row r="119" spans="1:9" ht="52.5" customHeight="1" x14ac:dyDescent="0.2">
      <c r="A119" s="5" t="s">
        <v>80</v>
      </c>
      <c r="B119" s="6"/>
      <c r="C119" s="31" t="s">
        <v>29</v>
      </c>
      <c r="D119" s="31" t="s">
        <v>18</v>
      </c>
      <c r="E119" s="31" t="s">
        <v>141</v>
      </c>
      <c r="F119" s="9" t="s">
        <v>78</v>
      </c>
      <c r="G119" s="1"/>
      <c r="H119" s="18">
        <v>3387.6</v>
      </c>
      <c r="I119" s="18">
        <v>3043.7809999999999</v>
      </c>
    </row>
    <row r="120" spans="1:9" ht="63.75" x14ac:dyDescent="0.2">
      <c r="A120" s="5" t="s">
        <v>189</v>
      </c>
      <c r="B120" s="4"/>
      <c r="C120" s="9" t="s">
        <v>29</v>
      </c>
      <c r="D120" s="9" t="s">
        <v>18</v>
      </c>
      <c r="E120" s="31" t="s">
        <v>142</v>
      </c>
      <c r="F120" s="9" t="s">
        <v>15</v>
      </c>
      <c r="G120" s="55"/>
      <c r="H120" s="68">
        <f>H121</f>
        <v>289</v>
      </c>
      <c r="I120" s="68">
        <f>I121</f>
        <v>289</v>
      </c>
    </row>
    <row r="121" spans="1:9" ht="25.5" x14ac:dyDescent="0.2">
      <c r="A121" s="5" t="s">
        <v>143</v>
      </c>
      <c r="B121" s="4"/>
      <c r="C121" s="9" t="s">
        <v>29</v>
      </c>
      <c r="D121" s="9" t="s">
        <v>18</v>
      </c>
      <c r="E121" s="31" t="s">
        <v>144</v>
      </c>
      <c r="F121" s="9" t="s">
        <v>15</v>
      </c>
      <c r="G121" s="55"/>
      <c r="H121" s="58">
        <f>H122</f>
        <v>289</v>
      </c>
      <c r="I121" s="58">
        <f>I122</f>
        <v>289</v>
      </c>
    </row>
    <row r="122" spans="1:9" ht="51" customHeight="1" x14ac:dyDescent="0.2">
      <c r="A122" s="5" t="s">
        <v>80</v>
      </c>
      <c r="B122" s="6"/>
      <c r="C122" s="9" t="s">
        <v>29</v>
      </c>
      <c r="D122" s="9" t="s">
        <v>18</v>
      </c>
      <c r="E122" s="31" t="s">
        <v>144</v>
      </c>
      <c r="F122" s="9" t="s">
        <v>78</v>
      </c>
      <c r="G122" s="1"/>
      <c r="H122" s="58">
        <v>289</v>
      </c>
      <c r="I122" s="58">
        <v>289</v>
      </c>
    </row>
    <row r="123" spans="1:9" ht="65.25" customHeight="1" x14ac:dyDescent="0.2">
      <c r="A123" s="5" t="s">
        <v>188</v>
      </c>
      <c r="B123" s="4"/>
      <c r="C123" s="9" t="s">
        <v>29</v>
      </c>
      <c r="D123" s="9" t="s">
        <v>18</v>
      </c>
      <c r="E123" s="9" t="s">
        <v>145</v>
      </c>
      <c r="F123" s="9" t="s">
        <v>15</v>
      </c>
      <c r="G123" s="1"/>
      <c r="H123" s="68">
        <f>H124</f>
        <v>601</v>
      </c>
      <c r="I123" s="68">
        <f>I124</f>
        <v>601</v>
      </c>
    </row>
    <row r="124" spans="1:9" ht="65.25" customHeight="1" x14ac:dyDescent="0.2">
      <c r="A124" s="113" t="s">
        <v>146</v>
      </c>
      <c r="B124" s="4"/>
      <c r="C124" s="9" t="s">
        <v>29</v>
      </c>
      <c r="D124" s="9" t="s">
        <v>18</v>
      </c>
      <c r="E124" s="31" t="s">
        <v>147</v>
      </c>
      <c r="F124" s="9" t="s">
        <v>15</v>
      </c>
      <c r="G124" s="1"/>
      <c r="H124" s="58">
        <f>H125</f>
        <v>601</v>
      </c>
      <c r="I124" s="58">
        <f>I125</f>
        <v>601</v>
      </c>
    </row>
    <row r="125" spans="1:9" ht="51" customHeight="1" x14ac:dyDescent="0.2">
      <c r="A125" s="5" t="s">
        <v>80</v>
      </c>
      <c r="B125" s="6"/>
      <c r="C125" s="9" t="s">
        <v>29</v>
      </c>
      <c r="D125" s="9" t="s">
        <v>18</v>
      </c>
      <c r="E125" s="9" t="s">
        <v>147</v>
      </c>
      <c r="F125" s="9" t="s">
        <v>78</v>
      </c>
      <c r="G125" s="1"/>
      <c r="H125" s="58">
        <v>601</v>
      </c>
      <c r="I125" s="58">
        <v>601</v>
      </c>
    </row>
    <row r="126" spans="1:9" ht="66" customHeight="1" x14ac:dyDescent="0.2">
      <c r="A126" s="39" t="s">
        <v>187</v>
      </c>
      <c r="B126" s="67"/>
      <c r="C126" s="40" t="s">
        <v>29</v>
      </c>
      <c r="D126" s="40" t="s">
        <v>18</v>
      </c>
      <c r="E126" s="40" t="s">
        <v>149</v>
      </c>
      <c r="F126" s="40" t="s">
        <v>15</v>
      </c>
      <c r="G126" s="50"/>
      <c r="H126" s="75">
        <f>H127</f>
        <v>2002</v>
      </c>
      <c r="I126" s="75">
        <f>I127</f>
        <v>2202</v>
      </c>
    </row>
    <row r="127" spans="1:9" ht="51.75" customHeight="1" x14ac:dyDescent="0.2">
      <c r="A127" s="5" t="s">
        <v>148</v>
      </c>
      <c r="B127" s="6"/>
      <c r="C127" s="9" t="s">
        <v>29</v>
      </c>
      <c r="D127" s="9" t="s">
        <v>18</v>
      </c>
      <c r="E127" s="9" t="s">
        <v>150</v>
      </c>
      <c r="F127" s="9" t="s">
        <v>15</v>
      </c>
      <c r="G127" s="19"/>
      <c r="H127" s="18">
        <f>H128</f>
        <v>2002</v>
      </c>
      <c r="I127" s="18">
        <f>I128</f>
        <v>2202</v>
      </c>
    </row>
    <row r="128" spans="1:9" ht="53.25" customHeight="1" x14ac:dyDescent="0.2">
      <c r="A128" s="5" t="s">
        <v>80</v>
      </c>
      <c r="B128" s="6"/>
      <c r="C128" s="40" t="s">
        <v>29</v>
      </c>
      <c r="D128" s="40" t="s">
        <v>18</v>
      </c>
      <c r="E128" s="9" t="s">
        <v>150</v>
      </c>
      <c r="F128" s="40" t="s">
        <v>78</v>
      </c>
      <c r="G128" s="1"/>
      <c r="H128" s="18">
        <v>2002</v>
      </c>
      <c r="I128" s="18">
        <v>2202</v>
      </c>
    </row>
    <row r="129" spans="1:11" ht="51.75" customHeight="1" x14ac:dyDescent="0.2">
      <c r="A129" s="56" t="s">
        <v>195</v>
      </c>
      <c r="B129" s="66"/>
      <c r="C129" s="15" t="s">
        <v>29</v>
      </c>
      <c r="D129" s="15" t="s">
        <v>18</v>
      </c>
      <c r="E129" s="9" t="s">
        <v>151</v>
      </c>
      <c r="F129" s="15" t="s">
        <v>15</v>
      </c>
      <c r="G129" s="21"/>
      <c r="H129" s="108">
        <f>H130</f>
        <v>1376.3</v>
      </c>
      <c r="I129" s="108">
        <f>I130</f>
        <v>1376.3</v>
      </c>
    </row>
    <row r="130" spans="1:11" ht="60.75" customHeight="1" x14ac:dyDescent="0.2">
      <c r="A130" s="52" t="s">
        <v>152</v>
      </c>
      <c r="B130" s="6"/>
      <c r="C130" s="15" t="s">
        <v>29</v>
      </c>
      <c r="D130" s="15" t="s">
        <v>18</v>
      </c>
      <c r="E130" s="9" t="s">
        <v>153</v>
      </c>
      <c r="F130" s="15" t="s">
        <v>15</v>
      </c>
      <c r="G130" s="1"/>
      <c r="H130" s="18">
        <f>H131</f>
        <v>1376.3</v>
      </c>
      <c r="I130" s="18">
        <f>I131</f>
        <v>1376.3</v>
      </c>
    </row>
    <row r="131" spans="1:11" ht="52.5" customHeight="1" x14ac:dyDescent="0.2">
      <c r="A131" s="43" t="s">
        <v>80</v>
      </c>
      <c r="B131" s="66"/>
      <c r="C131" s="15" t="s">
        <v>29</v>
      </c>
      <c r="D131" s="15" t="s">
        <v>18</v>
      </c>
      <c r="E131" s="40" t="s">
        <v>153</v>
      </c>
      <c r="F131" s="15" t="s">
        <v>78</v>
      </c>
      <c r="G131" s="21"/>
      <c r="H131" s="22">
        <v>1376.3</v>
      </c>
      <c r="I131" s="22">
        <v>1376.3</v>
      </c>
    </row>
    <row r="132" spans="1:11" ht="66" customHeight="1" x14ac:dyDescent="0.2">
      <c r="A132" s="5" t="s">
        <v>209</v>
      </c>
      <c r="B132" s="66"/>
      <c r="C132" s="9" t="s">
        <v>29</v>
      </c>
      <c r="D132" s="9" t="s">
        <v>18</v>
      </c>
      <c r="E132" s="9" t="s">
        <v>154</v>
      </c>
      <c r="F132" s="9" t="s">
        <v>15</v>
      </c>
      <c r="G132" s="21"/>
      <c r="H132" s="17">
        <f>H133</f>
        <v>200</v>
      </c>
      <c r="I132" s="17">
        <f>I133</f>
        <v>200</v>
      </c>
    </row>
    <row r="133" spans="1:11" ht="67.5" customHeight="1" x14ac:dyDescent="0.2">
      <c r="A133" s="113" t="s">
        <v>155</v>
      </c>
      <c r="B133" s="66"/>
      <c r="C133" s="9" t="s">
        <v>29</v>
      </c>
      <c r="D133" s="9" t="s">
        <v>18</v>
      </c>
      <c r="E133" s="9" t="s">
        <v>156</v>
      </c>
      <c r="F133" s="9" t="s">
        <v>15</v>
      </c>
      <c r="G133" s="21"/>
      <c r="H133" s="22">
        <f>H134</f>
        <v>200</v>
      </c>
      <c r="I133" s="22">
        <f>I134</f>
        <v>200</v>
      </c>
    </row>
    <row r="134" spans="1:11" ht="52.5" customHeight="1" x14ac:dyDescent="0.2">
      <c r="A134" s="43" t="s">
        <v>80</v>
      </c>
      <c r="B134" s="66"/>
      <c r="C134" s="15" t="s">
        <v>29</v>
      </c>
      <c r="D134" s="15" t="s">
        <v>18</v>
      </c>
      <c r="E134" s="15" t="s">
        <v>156</v>
      </c>
      <c r="F134" s="15" t="s">
        <v>78</v>
      </c>
      <c r="G134" s="21"/>
      <c r="H134" s="22">
        <v>200</v>
      </c>
      <c r="I134" s="22">
        <v>200</v>
      </c>
    </row>
    <row r="135" spans="1:11" ht="68.25" customHeight="1" x14ac:dyDescent="0.2">
      <c r="A135" s="152" t="s">
        <v>208</v>
      </c>
      <c r="B135" s="159"/>
      <c r="C135" s="40" t="s">
        <v>29</v>
      </c>
      <c r="D135" s="40" t="s">
        <v>18</v>
      </c>
      <c r="E135" s="40" t="s">
        <v>235</v>
      </c>
      <c r="F135" s="40" t="s">
        <v>15</v>
      </c>
      <c r="G135" s="41"/>
      <c r="H135" s="161">
        <v>270</v>
      </c>
      <c r="I135" s="161">
        <v>270</v>
      </c>
    </row>
    <row r="136" spans="1:11" ht="52.5" customHeight="1" thickBot="1" x14ac:dyDescent="0.25">
      <c r="A136" s="152" t="s">
        <v>80</v>
      </c>
      <c r="B136" s="159"/>
      <c r="C136" s="40" t="s">
        <v>29</v>
      </c>
      <c r="D136" s="40" t="s">
        <v>18</v>
      </c>
      <c r="E136" s="40" t="s">
        <v>235</v>
      </c>
      <c r="F136" s="40" t="s">
        <v>78</v>
      </c>
      <c r="G136" s="41"/>
      <c r="H136" s="103">
        <v>270</v>
      </c>
      <c r="I136" s="103">
        <v>270</v>
      </c>
    </row>
    <row r="137" spans="1:11" ht="90" customHeight="1" thickBot="1" x14ac:dyDescent="0.25">
      <c r="A137" s="60" t="s">
        <v>228</v>
      </c>
      <c r="B137" s="142"/>
      <c r="C137" s="26" t="s">
        <v>29</v>
      </c>
      <c r="D137" s="26" t="s">
        <v>18</v>
      </c>
      <c r="E137" s="26" t="s">
        <v>178</v>
      </c>
      <c r="F137" s="26" t="s">
        <v>15</v>
      </c>
      <c r="G137" s="27"/>
      <c r="H137" s="147">
        <f>H138</f>
        <v>70</v>
      </c>
      <c r="I137" s="147">
        <f>I138</f>
        <v>70</v>
      </c>
    </row>
    <row r="138" spans="1:11" ht="81" customHeight="1" x14ac:dyDescent="0.2">
      <c r="A138" s="113" t="s">
        <v>180</v>
      </c>
      <c r="B138" s="48"/>
      <c r="C138" s="98" t="s">
        <v>29</v>
      </c>
      <c r="D138" s="98" t="s">
        <v>18</v>
      </c>
      <c r="E138" s="98" t="s">
        <v>179</v>
      </c>
      <c r="F138" s="98" t="s">
        <v>15</v>
      </c>
      <c r="G138" s="23"/>
      <c r="H138" s="85">
        <f>H139</f>
        <v>70</v>
      </c>
      <c r="I138" s="85">
        <f>I139</f>
        <v>70</v>
      </c>
    </row>
    <row r="139" spans="1:11" ht="52.5" customHeight="1" x14ac:dyDescent="0.2">
      <c r="A139" s="43" t="s">
        <v>80</v>
      </c>
      <c r="B139" s="66"/>
      <c r="C139" s="40" t="s">
        <v>29</v>
      </c>
      <c r="D139" s="40" t="s">
        <v>18</v>
      </c>
      <c r="E139" s="40" t="s">
        <v>179</v>
      </c>
      <c r="F139" s="40" t="s">
        <v>78</v>
      </c>
      <c r="G139" s="21"/>
      <c r="H139" s="86">
        <v>70</v>
      </c>
      <c r="I139" s="86">
        <v>70</v>
      </c>
    </row>
    <row r="140" spans="1:11" ht="67.5" customHeight="1" x14ac:dyDescent="0.2">
      <c r="A140" s="149" t="s">
        <v>214</v>
      </c>
      <c r="B140" s="67"/>
      <c r="C140" s="150" t="s">
        <v>29</v>
      </c>
      <c r="D140" s="150" t="s">
        <v>18</v>
      </c>
      <c r="E140" s="150" t="s">
        <v>215</v>
      </c>
      <c r="F140" s="150" t="s">
        <v>15</v>
      </c>
      <c r="G140" s="41"/>
      <c r="H140" s="145">
        <f>H141+H142+H143</f>
        <v>6616.2</v>
      </c>
      <c r="I140" s="151">
        <f>I141+I142+I143</f>
        <v>6617.7190000000001</v>
      </c>
    </row>
    <row r="141" spans="1:11" ht="60.75" customHeight="1" x14ac:dyDescent="0.2">
      <c r="A141" s="160" t="s">
        <v>185</v>
      </c>
      <c r="B141" s="67"/>
      <c r="C141" s="40" t="s">
        <v>29</v>
      </c>
      <c r="D141" s="40" t="s">
        <v>18</v>
      </c>
      <c r="E141" s="40" t="s">
        <v>184</v>
      </c>
      <c r="F141" s="40" t="s">
        <v>78</v>
      </c>
      <c r="G141" s="50"/>
      <c r="H141" s="145">
        <v>524.31100000000004</v>
      </c>
      <c r="I141" s="145">
        <v>525.83000000000004</v>
      </c>
    </row>
    <row r="142" spans="1:11" ht="60.75" customHeight="1" x14ac:dyDescent="0.2">
      <c r="A142" s="160" t="s">
        <v>185</v>
      </c>
      <c r="B142" s="67"/>
      <c r="C142" s="40" t="s">
        <v>29</v>
      </c>
      <c r="D142" s="40" t="s">
        <v>18</v>
      </c>
      <c r="E142" s="40" t="s">
        <v>213</v>
      </c>
      <c r="F142" s="40" t="s">
        <v>78</v>
      </c>
      <c r="G142" s="50"/>
      <c r="H142" s="145">
        <v>5091.8890000000001</v>
      </c>
      <c r="I142" s="145">
        <v>5091.8890000000001</v>
      </c>
    </row>
    <row r="143" spans="1:11" ht="52.5" customHeight="1" thickBot="1" x14ac:dyDescent="0.25">
      <c r="A143" s="160" t="s">
        <v>212</v>
      </c>
      <c r="B143" s="67"/>
      <c r="C143" s="40" t="s">
        <v>29</v>
      </c>
      <c r="D143" s="40" t="s">
        <v>18</v>
      </c>
      <c r="E143" s="40" t="s">
        <v>211</v>
      </c>
      <c r="F143" s="40" t="s">
        <v>78</v>
      </c>
      <c r="G143" s="50"/>
      <c r="H143" s="145">
        <v>1000</v>
      </c>
      <c r="I143" s="145">
        <v>1000</v>
      </c>
    </row>
    <row r="144" spans="1:11" ht="65.25" customHeight="1" thickBot="1" x14ac:dyDescent="0.25">
      <c r="A144" s="87" t="s">
        <v>64</v>
      </c>
      <c r="B144" s="83"/>
      <c r="C144" s="26" t="s">
        <v>29</v>
      </c>
      <c r="D144" s="26" t="s">
        <v>18</v>
      </c>
      <c r="E144" s="26" t="s">
        <v>111</v>
      </c>
      <c r="F144" s="26" t="s">
        <v>15</v>
      </c>
      <c r="G144" s="27"/>
      <c r="H144" s="28">
        <f>H145</f>
        <v>1569.9</v>
      </c>
      <c r="I144" s="158">
        <f>I145</f>
        <v>1590.9</v>
      </c>
      <c r="K144" t="s">
        <v>197</v>
      </c>
    </row>
    <row r="145" spans="1:9" ht="27" customHeight="1" x14ac:dyDescent="0.2">
      <c r="A145" s="5" t="s">
        <v>83</v>
      </c>
      <c r="B145" s="48"/>
      <c r="C145" s="31" t="s">
        <v>29</v>
      </c>
      <c r="D145" s="31" t="s">
        <v>18</v>
      </c>
      <c r="E145" s="31" t="s">
        <v>157</v>
      </c>
      <c r="F145" s="31" t="s">
        <v>15</v>
      </c>
      <c r="G145" s="23"/>
      <c r="H145" s="29">
        <f>H146+H147+H148+H149+H150+H151</f>
        <v>1569.9</v>
      </c>
      <c r="I145" s="29">
        <f>I146+I147+I148+I149+I150+I151</f>
        <v>1590.9</v>
      </c>
    </row>
    <row r="146" spans="1:9" ht="48" customHeight="1" x14ac:dyDescent="0.2">
      <c r="A146" s="43" t="s">
        <v>80</v>
      </c>
      <c r="B146" s="66"/>
      <c r="C146" s="40" t="s">
        <v>29</v>
      </c>
      <c r="D146" s="40" t="s">
        <v>18</v>
      </c>
      <c r="E146" s="31" t="s">
        <v>157</v>
      </c>
      <c r="F146" s="40" t="s">
        <v>78</v>
      </c>
      <c r="G146" s="21"/>
      <c r="H146" s="86">
        <v>0</v>
      </c>
      <c r="I146" s="86">
        <v>21</v>
      </c>
    </row>
    <row r="147" spans="1:9" ht="31.5" customHeight="1" thickBot="1" x14ac:dyDescent="0.25">
      <c r="A147" s="104" t="s">
        <v>82</v>
      </c>
      <c r="B147" s="105"/>
      <c r="C147" s="97" t="s">
        <v>29</v>
      </c>
      <c r="D147" s="97" t="s">
        <v>18</v>
      </c>
      <c r="E147" s="31" t="s">
        <v>157</v>
      </c>
      <c r="F147" s="97" t="s">
        <v>81</v>
      </c>
      <c r="G147" s="106"/>
      <c r="H147" s="107">
        <v>28.9</v>
      </c>
      <c r="I147" s="107">
        <v>28.9</v>
      </c>
    </row>
    <row r="148" spans="1:9" ht="84" customHeight="1" thickBot="1" x14ac:dyDescent="0.25">
      <c r="A148" s="155" t="s">
        <v>199</v>
      </c>
      <c r="B148" s="156"/>
      <c r="C148" s="135" t="s">
        <v>29</v>
      </c>
      <c r="D148" s="135" t="s">
        <v>18</v>
      </c>
      <c r="E148" s="40" t="s">
        <v>200</v>
      </c>
      <c r="F148" s="135" t="s">
        <v>78</v>
      </c>
      <c r="G148" s="90"/>
      <c r="H148" s="157">
        <v>270</v>
      </c>
      <c r="I148" s="157">
        <v>270</v>
      </c>
    </row>
    <row r="149" spans="1:9" ht="83.25" customHeight="1" thickBot="1" x14ac:dyDescent="0.25">
      <c r="A149" s="155" t="s">
        <v>203</v>
      </c>
      <c r="B149" s="156"/>
      <c r="C149" s="135" t="s">
        <v>29</v>
      </c>
      <c r="D149" s="135" t="s">
        <v>18</v>
      </c>
      <c r="E149" s="40" t="s">
        <v>204</v>
      </c>
      <c r="F149" s="135" t="s">
        <v>78</v>
      </c>
      <c r="G149" s="90"/>
      <c r="H149" s="157">
        <v>70</v>
      </c>
      <c r="I149" s="157">
        <v>70</v>
      </c>
    </row>
    <row r="150" spans="1:9" ht="79.5" customHeight="1" thickBot="1" x14ac:dyDescent="0.25">
      <c r="A150" s="155" t="s">
        <v>202</v>
      </c>
      <c r="B150" s="156"/>
      <c r="C150" s="135" t="s">
        <v>29</v>
      </c>
      <c r="D150" s="135" t="s">
        <v>18</v>
      </c>
      <c r="E150" s="40" t="s">
        <v>206</v>
      </c>
      <c r="F150" s="135" t="s">
        <v>78</v>
      </c>
      <c r="G150" s="90"/>
      <c r="H150" s="157">
        <v>201</v>
      </c>
      <c r="I150" s="157">
        <v>201</v>
      </c>
    </row>
    <row r="151" spans="1:9" ht="83.25" customHeight="1" thickBot="1" x14ac:dyDescent="0.25">
      <c r="A151" s="155" t="s">
        <v>205</v>
      </c>
      <c r="B151" s="156"/>
      <c r="C151" s="135" t="s">
        <v>29</v>
      </c>
      <c r="D151" s="135" t="s">
        <v>18</v>
      </c>
      <c r="E151" s="40" t="s">
        <v>201</v>
      </c>
      <c r="F151" s="135" t="s">
        <v>78</v>
      </c>
      <c r="G151" s="90"/>
      <c r="H151" s="157">
        <v>1000</v>
      </c>
      <c r="I151" s="157">
        <v>1000</v>
      </c>
    </row>
    <row r="152" spans="1:9" ht="13.5" thickBot="1" x14ac:dyDescent="0.25">
      <c r="A152" s="53" t="s">
        <v>45</v>
      </c>
      <c r="B152" s="34"/>
      <c r="C152" s="26" t="s">
        <v>31</v>
      </c>
      <c r="D152" s="26" t="s">
        <v>16</v>
      </c>
      <c r="E152" s="26" t="s">
        <v>130</v>
      </c>
      <c r="F152" s="26" t="s">
        <v>15</v>
      </c>
      <c r="G152" s="30"/>
      <c r="H152" s="28">
        <f>H153</f>
        <v>303.39999999999998</v>
      </c>
      <c r="I152" s="28">
        <f>I153</f>
        <v>303.39999999999998</v>
      </c>
    </row>
    <row r="153" spans="1:9" ht="141.75" customHeight="1" thickBot="1" x14ac:dyDescent="0.25">
      <c r="A153" s="71" t="s">
        <v>229</v>
      </c>
      <c r="B153" s="111"/>
      <c r="C153" s="112" t="s">
        <v>31</v>
      </c>
      <c r="D153" s="109" t="s">
        <v>16</v>
      </c>
      <c r="E153" s="78" t="s">
        <v>158</v>
      </c>
      <c r="F153" s="110" t="s">
        <v>15</v>
      </c>
      <c r="G153" s="84"/>
      <c r="H153" s="76">
        <f>H154+H158</f>
        <v>303.39999999999998</v>
      </c>
      <c r="I153" s="76">
        <f>I154+I158</f>
        <v>303.39999999999998</v>
      </c>
    </row>
    <row r="154" spans="1:9" ht="52.5" customHeight="1" x14ac:dyDescent="0.2">
      <c r="A154" s="113" t="s">
        <v>86</v>
      </c>
      <c r="B154" s="48"/>
      <c r="C154" s="31" t="s">
        <v>31</v>
      </c>
      <c r="D154" s="31" t="s">
        <v>13</v>
      </c>
      <c r="E154" s="31" t="s">
        <v>159</v>
      </c>
      <c r="F154" s="31" t="s">
        <v>15</v>
      </c>
      <c r="G154" s="35"/>
      <c r="H154" s="29">
        <f>H156+H157</f>
        <v>203.4</v>
      </c>
      <c r="I154" s="29">
        <f>I156+I157</f>
        <v>203.4</v>
      </c>
    </row>
    <row r="155" spans="1:9" ht="73.5" customHeight="1" x14ac:dyDescent="0.2">
      <c r="A155" s="52" t="s">
        <v>160</v>
      </c>
      <c r="B155" s="48"/>
      <c r="C155" s="40" t="s">
        <v>31</v>
      </c>
      <c r="D155" s="40" t="s">
        <v>13</v>
      </c>
      <c r="E155" s="9" t="s">
        <v>161</v>
      </c>
      <c r="F155" s="40" t="s">
        <v>15</v>
      </c>
      <c r="G155" s="35"/>
      <c r="H155" s="29">
        <f>H156</f>
        <v>203.4</v>
      </c>
      <c r="I155" s="29">
        <v>203.4</v>
      </c>
    </row>
    <row r="156" spans="1:9" ht="51" customHeight="1" x14ac:dyDescent="0.2">
      <c r="A156" s="43" t="s">
        <v>80</v>
      </c>
      <c r="B156" s="66"/>
      <c r="C156" s="15" t="s">
        <v>31</v>
      </c>
      <c r="D156" s="15" t="s">
        <v>13</v>
      </c>
      <c r="E156" s="31" t="s">
        <v>161</v>
      </c>
      <c r="F156" s="15" t="s">
        <v>78</v>
      </c>
      <c r="G156" s="19"/>
      <c r="H156" s="18">
        <v>203.4</v>
      </c>
      <c r="I156" s="18">
        <v>203.4</v>
      </c>
    </row>
    <row r="157" spans="1:9" ht="25.5" customHeight="1" x14ac:dyDescent="0.2">
      <c r="A157" s="43" t="s">
        <v>82</v>
      </c>
      <c r="B157" s="6"/>
      <c r="C157" s="9" t="s">
        <v>31</v>
      </c>
      <c r="D157" s="9" t="s">
        <v>13</v>
      </c>
      <c r="E157" s="31" t="s">
        <v>161</v>
      </c>
      <c r="F157" s="9" t="s">
        <v>81</v>
      </c>
      <c r="G157" s="19"/>
      <c r="H157" s="18">
        <v>0</v>
      </c>
      <c r="I157" s="18"/>
    </row>
    <row r="158" spans="1:9" ht="89.25" customHeight="1" x14ac:dyDescent="0.2">
      <c r="A158" s="52" t="s">
        <v>87</v>
      </c>
      <c r="B158" s="6"/>
      <c r="C158" s="9" t="s">
        <v>31</v>
      </c>
      <c r="D158" s="9" t="s">
        <v>21</v>
      </c>
      <c r="E158" s="9" t="s">
        <v>163</v>
      </c>
      <c r="F158" s="9" t="s">
        <v>15</v>
      </c>
      <c r="G158" s="19"/>
      <c r="H158" s="18">
        <v>100</v>
      </c>
      <c r="I158" s="18">
        <v>100</v>
      </c>
    </row>
    <row r="159" spans="1:9" ht="63" customHeight="1" x14ac:dyDescent="0.2">
      <c r="A159" s="113" t="s">
        <v>162</v>
      </c>
      <c r="B159" s="6"/>
      <c r="C159" s="9" t="s">
        <v>31</v>
      </c>
      <c r="D159" s="9" t="s">
        <v>21</v>
      </c>
      <c r="E159" s="9" t="s">
        <v>164</v>
      </c>
      <c r="F159" s="9" t="s">
        <v>196</v>
      </c>
      <c r="G159" s="19"/>
      <c r="H159" s="18">
        <v>100</v>
      </c>
      <c r="I159" s="18">
        <v>100</v>
      </c>
    </row>
    <row r="160" spans="1:9" ht="50.25" customHeight="1" x14ac:dyDescent="0.2">
      <c r="A160" s="43" t="s">
        <v>80</v>
      </c>
      <c r="B160" s="6"/>
      <c r="C160" s="9" t="s">
        <v>31</v>
      </c>
      <c r="D160" s="9" t="s">
        <v>21</v>
      </c>
      <c r="E160" s="9" t="s">
        <v>164</v>
      </c>
      <c r="F160" s="9" t="s">
        <v>196</v>
      </c>
      <c r="G160" s="19"/>
      <c r="H160" s="18">
        <v>100</v>
      </c>
      <c r="I160" s="18">
        <v>100</v>
      </c>
    </row>
    <row r="161" spans="1:9" ht="15" customHeight="1" thickBot="1" x14ac:dyDescent="0.25">
      <c r="A161" s="43"/>
      <c r="B161" s="67"/>
      <c r="C161" s="40"/>
      <c r="D161" s="40"/>
      <c r="E161" s="40"/>
      <c r="F161" s="40"/>
      <c r="G161" s="50"/>
      <c r="H161" s="103"/>
      <c r="I161" s="103"/>
    </row>
    <row r="162" spans="1:9" ht="56.25" customHeight="1" thickBot="1" x14ac:dyDescent="0.25">
      <c r="A162" s="124" t="s">
        <v>64</v>
      </c>
      <c r="B162" s="125"/>
      <c r="C162" s="26" t="s">
        <v>16</v>
      </c>
      <c r="D162" s="26" t="s">
        <v>16</v>
      </c>
      <c r="E162" s="26" t="s">
        <v>111</v>
      </c>
      <c r="F162" s="26" t="s">
        <v>15</v>
      </c>
      <c r="G162" s="30"/>
      <c r="H162" s="28">
        <f>H163</f>
        <v>286.10000000000002</v>
      </c>
      <c r="I162" s="28">
        <f>I163</f>
        <v>286.10000000000002</v>
      </c>
    </row>
    <row r="163" spans="1:9" ht="13.5" thickBot="1" x14ac:dyDescent="0.25">
      <c r="A163" s="88" t="s">
        <v>33</v>
      </c>
      <c r="B163" s="93"/>
      <c r="C163" s="74">
        <v>10</v>
      </c>
      <c r="D163" s="74" t="s">
        <v>16</v>
      </c>
      <c r="E163" s="74" t="s">
        <v>130</v>
      </c>
      <c r="F163" s="74" t="s">
        <v>15</v>
      </c>
      <c r="G163" s="90"/>
      <c r="H163" s="77">
        <f>H164+H167</f>
        <v>286.10000000000002</v>
      </c>
      <c r="I163" s="77">
        <f>I164+I167</f>
        <v>286.10000000000002</v>
      </c>
    </row>
    <row r="164" spans="1:9" ht="13.5" thickBot="1" x14ac:dyDescent="0.25">
      <c r="A164" s="60" t="s">
        <v>50</v>
      </c>
      <c r="B164" s="25"/>
      <c r="C164" s="26" t="s">
        <v>36</v>
      </c>
      <c r="D164" s="26" t="s">
        <v>13</v>
      </c>
      <c r="E164" s="26" t="s">
        <v>130</v>
      </c>
      <c r="F164" s="26" t="s">
        <v>15</v>
      </c>
      <c r="G164" s="84"/>
      <c r="H164" s="76">
        <f>H165</f>
        <v>266.10000000000002</v>
      </c>
      <c r="I164" s="76">
        <f>I165</f>
        <v>266.10000000000002</v>
      </c>
    </row>
    <row r="165" spans="1:9" ht="89.25" x14ac:dyDescent="0.2">
      <c r="A165" s="57" t="s">
        <v>70</v>
      </c>
      <c r="B165" s="48"/>
      <c r="C165" s="31" t="s">
        <v>36</v>
      </c>
      <c r="D165" s="31" t="s">
        <v>13</v>
      </c>
      <c r="E165" s="31" t="s">
        <v>165</v>
      </c>
      <c r="F165" s="31" t="s">
        <v>15</v>
      </c>
      <c r="G165" s="35"/>
      <c r="H165" s="85">
        <f>H166</f>
        <v>266.10000000000002</v>
      </c>
      <c r="I165" s="85">
        <v>266.10000000000002</v>
      </c>
    </row>
    <row r="166" spans="1:9" ht="27.75" customHeight="1" thickBot="1" x14ac:dyDescent="0.25">
      <c r="A166" s="36" t="s">
        <v>85</v>
      </c>
      <c r="B166" s="66"/>
      <c r="C166" s="40" t="s">
        <v>36</v>
      </c>
      <c r="D166" s="40" t="s">
        <v>13</v>
      </c>
      <c r="E166" s="31" t="s">
        <v>165</v>
      </c>
      <c r="F166" s="40" t="s">
        <v>84</v>
      </c>
      <c r="G166" s="37"/>
      <c r="H166" s="86">
        <v>266.10000000000002</v>
      </c>
      <c r="I166" s="86">
        <v>266.10000000000002</v>
      </c>
    </row>
    <row r="167" spans="1:9" ht="27.75" customHeight="1" thickBot="1" x14ac:dyDescent="0.25">
      <c r="A167" s="60" t="s">
        <v>34</v>
      </c>
      <c r="B167" s="32"/>
      <c r="C167" s="26">
        <v>10</v>
      </c>
      <c r="D167" s="26" t="s">
        <v>18</v>
      </c>
      <c r="E167" s="26" t="s">
        <v>130</v>
      </c>
      <c r="F167" s="26" t="s">
        <v>15</v>
      </c>
      <c r="G167" s="84"/>
      <c r="H167" s="76">
        <f>H168</f>
        <v>20</v>
      </c>
      <c r="I167" s="76">
        <f>I168</f>
        <v>20</v>
      </c>
    </row>
    <row r="168" spans="1:9" ht="53.25" customHeight="1" x14ac:dyDescent="0.2">
      <c r="A168" s="20" t="s">
        <v>71</v>
      </c>
      <c r="B168" s="48"/>
      <c r="C168" s="31" t="s">
        <v>36</v>
      </c>
      <c r="D168" s="31" t="s">
        <v>18</v>
      </c>
      <c r="E168" s="31" t="s">
        <v>166</v>
      </c>
      <c r="F168" s="31" t="s">
        <v>15</v>
      </c>
      <c r="G168" s="35"/>
      <c r="H168" s="29">
        <f>H169</f>
        <v>20</v>
      </c>
      <c r="I168" s="29">
        <f>I169</f>
        <v>20</v>
      </c>
    </row>
    <row r="169" spans="1:9" ht="26.25" customHeight="1" thickBot="1" x14ac:dyDescent="0.25">
      <c r="A169" s="36" t="s">
        <v>85</v>
      </c>
      <c r="B169" s="66"/>
      <c r="C169" s="15" t="s">
        <v>36</v>
      </c>
      <c r="D169" s="15" t="s">
        <v>18</v>
      </c>
      <c r="E169" s="31" t="s">
        <v>166</v>
      </c>
      <c r="F169" s="15" t="s">
        <v>84</v>
      </c>
      <c r="G169" s="37"/>
      <c r="H169" s="22">
        <v>20</v>
      </c>
      <c r="I169" s="22">
        <v>20</v>
      </c>
    </row>
    <row r="170" spans="1:9" ht="20.25" customHeight="1" thickBot="1" x14ac:dyDescent="0.25">
      <c r="A170" s="59" t="s">
        <v>32</v>
      </c>
      <c r="B170" s="34"/>
      <c r="C170" s="26" t="s">
        <v>39</v>
      </c>
      <c r="D170" s="26" t="s">
        <v>16</v>
      </c>
      <c r="E170" s="26" t="s">
        <v>130</v>
      </c>
      <c r="F170" s="26" t="s">
        <v>15</v>
      </c>
      <c r="G170" s="27"/>
      <c r="H170" s="28">
        <f t="shared" ref="H170:I172" si="3">H171</f>
        <v>110</v>
      </c>
      <c r="I170" s="28">
        <f t="shared" si="3"/>
        <v>110</v>
      </c>
    </row>
    <row r="171" spans="1:9" ht="13.5" thickBot="1" x14ac:dyDescent="0.25">
      <c r="A171" s="60" t="s">
        <v>46</v>
      </c>
      <c r="B171" s="32"/>
      <c r="C171" s="26" t="s">
        <v>39</v>
      </c>
      <c r="D171" s="26" t="s">
        <v>13</v>
      </c>
      <c r="E171" s="26" t="s">
        <v>130</v>
      </c>
      <c r="F171" s="26" t="s">
        <v>15</v>
      </c>
      <c r="G171" s="50"/>
      <c r="H171" s="75">
        <f t="shared" si="3"/>
        <v>110</v>
      </c>
      <c r="I171" s="75">
        <f t="shared" si="3"/>
        <v>110</v>
      </c>
    </row>
    <row r="172" spans="1:9" ht="90" thickBot="1" x14ac:dyDescent="0.25">
      <c r="A172" s="71" t="s">
        <v>230</v>
      </c>
      <c r="B172" s="83"/>
      <c r="C172" s="26" t="s">
        <v>39</v>
      </c>
      <c r="D172" s="26" t="s">
        <v>13</v>
      </c>
      <c r="E172" s="26" t="s">
        <v>167</v>
      </c>
      <c r="F172" s="61" t="s">
        <v>15</v>
      </c>
      <c r="G172" s="134"/>
      <c r="H172" s="28">
        <f t="shared" si="3"/>
        <v>110</v>
      </c>
      <c r="I172" s="28">
        <f t="shared" si="3"/>
        <v>110</v>
      </c>
    </row>
    <row r="173" spans="1:9" ht="89.25" x14ac:dyDescent="0.2">
      <c r="A173" s="113" t="s">
        <v>169</v>
      </c>
      <c r="B173" s="67"/>
      <c r="C173" s="40" t="s">
        <v>39</v>
      </c>
      <c r="D173" s="40" t="s">
        <v>13</v>
      </c>
      <c r="E173" s="98" t="s">
        <v>168</v>
      </c>
      <c r="F173" s="40" t="s">
        <v>15</v>
      </c>
      <c r="G173" s="50"/>
      <c r="H173" s="42">
        <f>H174+H175</f>
        <v>110</v>
      </c>
      <c r="I173" s="42">
        <f>I174+I175</f>
        <v>110</v>
      </c>
    </row>
    <row r="174" spans="1:9" ht="52.5" customHeight="1" x14ac:dyDescent="0.2">
      <c r="A174" s="43" t="s">
        <v>80</v>
      </c>
      <c r="B174" s="66"/>
      <c r="C174" s="15" t="s">
        <v>39</v>
      </c>
      <c r="D174" s="15" t="s">
        <v>13</v>
      </c>
      <c r="E174" s="9" t="s">
        <v>168</v>
      </c>
      <c r="F174" s="15" t="s">
        <v>78</v>
      </c>
      <c r="G174" s="21"/>
      <c r="H174" s="22">
        <v>110</v>
      </c>
      <c r="I174" s="22">
        <v>110</v>
      </c>
    </row>
    <row r="175" spans="1:9" ht="30" customHeight="1" thickBot="1" x14ac:dyDescent="0.25">
      <c r="A175" s="43" t="s">
        <v>82</v>
      </c>
      <c r="B175" s="66"/>
      <c r="C175" s="15" t="s">
        <v>39</v>
      </c>
      <c r="D175" s="15" t="s">
        <v>13</v>
      </c>
      <c r="E175" s="40" t="s">
        <v>168</v>
      </c>
      <c r="F175" s="15" t="s">
        <v>81</v>
      </c>
      <c r="G175" s="21"/>
      <c r="H175" s="86">
        <v>0</v>
      </c>
      <c r="I175" s="86"/>
    </row>
    <row r="176" spans="1:9" ht="54.75" customHeight="1" thickBot="1" x14ac:dyDescent="0.25">
      <c r="A176" s="71" t="s">
        <v>64</v>
      </c>
      <c r="B176" s="46"/>
      <c r="C176" s="26" t="s">
        <v>16</v>
      </c>
      <c r="D176" s="26" t="s">
        <v>16</v>
      </c>
      <c r="E176" s="26" t="s">
        <v>111</v>
      </c>
      <c r="F176" s="26" t="s">
        <v>15</v>
      </c>
      <c r="G176" s="30"/>
      <c r="H176" s="28">
        <f>H177+H181</f>
        <v>291.37</v>
      </c>
      <c r="I176" s="28">
        <f>I177+I181</f>
        <v>291.37</v>
      </c>
    </row>
    <row r="177" spans="1:9" ht="25.5" customHeight="1" thickBot="1" x14ac:dyDescent="0.25">
      <c r="A177" s="92" t="s">
        <v>51</v>
      </c>
      <c r="B177" s="51"/>
      <c r="C177" s="26" t="s">
        <v>44</v>
      </c>
      <c r="D177" s="26" t="s">
        <v>16</v>
      </c>
      <c r="E177" s="26" t="s">
        <v>111</v>
      </c>
      <c r="F177" s="26" t="s">
        <v>15</v>
      </c>
      <c r="G177" s="30"/>
      <c r="H177" s="28">
        <f t="shared" ref="H177:I179" si="4">H178</f>
        <v>3.77</v>
      </c>
      <c r="I177" s="28">
        <f t="shared" si="4"/>
        <v>3.77</v>
      </c>
    </row>
    <row r="178" spans="1:9" ht="39" customHeight="1" x14ac:dyDescent="0.2">
      <c r="A178" s="39" t="s">
        <v>52</v>
      </c>
      <c r="B178" s="49"/>
      <c r="C178" s="40" t="s">
        <v>44</v>
      </c>
      <c r="D178" s="40" t="s">
        <v>13</v>
      </c>
      <c r="E178" s="98" t="s">
        <v>111</v>
      </c>
      <c r="F178" s="40" t="s">
        <v>15</v>
      </c>
      <c r="G178" s="41"/>
      <c r="H178" s="29">
        <f t="shared" si="4"/>
        <v>3.77</v>
      </c>
      <c r="I178" s="29">
        <f t="shared" si="4"/>
        <v>3.77</v>
      </c>
    </row>
    <row r="179" spans="1:9" ht="26.25" customHeight="1" x14ac:dyDescent="0.2">
      <c r="A179" s="43" t="s">
        <v>66</v>
      </c>
      <c r="B179" s="14"/>
      <c r="C179" s="15" t="s">
        <v>44</v>
      </c>
      <c r="D179" s="15" t="s">
        <v>13</v>
      </c>
      <c r="E179" s="31" t="s">
        <v>170</v>
      </c>
      <c r="F179" s="15" t="s">
        <v>15</v>
      </c>
      <c r="G179" s="21"/>
      <c r="H179" s="29">
        <f t="shared" si="4"/>
        <v>3.77</v>
      </c>
      <c r="I179" s="29">
        <f t="shared" si="4"/>
        <v>3.77</v>
      </c>
    </row>
    <row r="180" spans="1:9" ht="27" customHeight="1" thickBot="1" x14ac:dyDescent="0.25">
      <c r="A180" s="43" t="s">
        <v>89</v>
      </c>
      <c r="B180" s="14"/>
      <c r="C180" s="15" t="s">
        <v>44</v>
      </c>
      <c r="D180" s="15" t="s">
        <v>13</v>
      </c>
      <c r="E180" s="31" t="s">
        <v>170</v>
      </c>
      <c r="F180" s="15" t="s">
        <v>88</v>
      </c>
      <c r="G180" s="21"/>
      <c r="H180" s="29">
        <v>3.77</v>
      </c>
      <c r="I180" s="29">
        <v>3.77</v>
      </c>
    </row>
    <row r="181" spans="1:9" ht="51" customHeight="1" thickBot="1" x14ac:dyDescent="0.25">
      <c r="A181" s="87" t="s">
        <v>49</v>
      </c>
      <c r="B181" s="32"/>
      <c r="C181" s="26" t="s">
        <v>48</v>
      </c>
      <c r="D181" s="26" t="s">
        <v>16</v>
      </c>
      <c r="E181" s="26" t="s">
        <v>111</v>
      </c>
      <c r="F181" s="26" t="s">
        <v>15</v>
      </c>
      <c r="G181" s="33"/>
      <c r="H181" s="28">
        <f t="shared" ref="H181:I183" si="5">H182</f>
        <v>287.60000000000002</v>
      </c>
      <c r="I181" s="28">
        <f t="shared" si="5"/>
        <v>287.60000000000002</v>
      </c>
    </row>
    <row r="182" spans="1:9" ht="50.1" customHeight="1" thickBot="1" x14ac:dyDescent="0.25">
      <c r="A182" s="87" t="s">
        <v>47</v>
      </c>
      <c r="B182" s="32"/>
      <c r="C182" s="26" t="s">
        <v>48</v>
      </c>
      <c r="D182" s="26" t="s">
        <v>18</v>
      </c>
      <c r="E182" s="26" t="s">
        <v>111</v>
      </c>
      <c r="F182" s="26" t="s">
        <v>15</v>
      </c>
      <c r="G182" s="23"/>
      <c r="H182" s="29">
        <f t="shared" si="5"/>
        <v>287.60000000000002</v>
      </c>
      <c r="I182" s="29">
        <f t="shared" si="5"/>
        <v>287.60000000000002</v>
      </c>
    </row>
    <row r="183" spans="1:9" ht="64.5" customHeight="1" x14ac:dyDescent="0.2">
      <c r="A183" s="57" t="s">
        <v>43</v>
      </c>
      <c r="B183" s="45"/>
      <c r="C183" s="31" t="s">
        <v>48</v>
      </c>
      <c r="D183" s="31" t="s">
        <v>18</v>
      </c>
      <c r="E183" s="98" t="s">
        <v>171</v>
      </c>
      <c r="F183" s="31" t="s">
        <v>15</v>
      </c>
      <c r="G183" s="1"/>
      <c r="H183" s="18">
        <f t="shared" si="5"/>
        <v>287.60000000000002</v>
      </c>
      <c r="I183" s="18">
        <f t="shared" si="5"/>
        <v>287.60000000000002</v>
      </c>
    </row>
    <row r="184" spans="1:9" ht="16.5" customHeight="1" x14ac:dyDescent="0.2">
      <c r="A184" s="8" t="s">
        <v>56</v>
      </c>
      <c r="B184" s="4"/>
      <c r="C184" s="9" t="s">
        <v>48</v>
      </c>
      <c r="D184" s="9" t="s">
        <v>18</v>
      </c>
      <c r="E184" s="31" t="s">
        <v>171</v>
      </c>
      <c r="F184" s="9" t="s">
        <v>90</v>
      </c>
      <c r="G184" s="1"/>
      <c r="H184" s="18">
        <v>287.60000000000002</v>
      </c>
      <c r="I184" s="18">
        <v>287.60000000000002</v>
      </c>
    </row>
    <row r="185" spans="1:9" ht="52.5" customHeight="1" x14ac:dyDescent="0.25">
      <c r="A185" s="192" t="s">
        <v>246</v>
      </c>
      <c r="B185" s="192"/>
      <c r="C185" s="192"/>
      <c r="D185" s="193"/>
      <c r="E185" s="193"/>
      <c r="F185" s="167"/>
      <c r="G185" s="191"/>
      <c r="H185" s="191"/>
    </row>
    <row r="186" spans="1:9" ht="20.25" customHeight="1" x14ac:dyDescent="0.25">
      <c r="A186" s="184" t="s">
        <v>247</v>
      </c>
      <c r="B186" s="184"/>
      <c r="C186" s="184"/>
      <c r="D186" s="184"/>
      <c r="E186" s="184"/>
      <c r="F186" s="184" t="s">
        <v>248</v>
      </c>
      <c r="G186" s="184"/>
      <c r="H186" s="184"/>
    </row>
    <row r="187" spans="1:9" ht="43.15" customHeight="1" x14ac:dyDescent="0.2"/>
  </sheetData>
  <mergeCells count="19">
    <mergeCell ref="A186:E186"/>
    <mergeCell ref="F186:H186"/>
    <mergeCell ref="I5:I6"/>
    <mergeCell ref="I7:I10"/>
    <mergeCell ref="C6:G6"/>
    <mergeCell ref="B6:B10"/>
    <mergeCell ref="A5:A10"/>
    <mergeCell ref="G185:H185"/>
    <mergeCell ref="A185:E185"/>
    <mergeCell ref="D2:H2"/>
    <mergeCell ref="F7:F10"/>
    <mergeCell ref="B5:G5"/>
    <mergeCell ref="A3:H3"/>
    <mergeCell ref="H5:H6"/>
    <mergeCell ref="H7:H10"/>
    <mergeCell ref="G7:G10"/>
    <mergeCell ref="E7:E10"/>
    <mergeCell ref="D7:D10"/>
    <mergeCell ref="C7:C10"/>
  </mergeCells>
  <phoneticPr fontId="7" type="noConversion"/>
  <pageMargins left="0.39370078740157483" right="0.39370078740157483" top="0.78740157480314965" bottom="0.59055118110236227" header="0.51181102362204722" footer="0.51181102362204722"/>
  <pageSetup paperSize="9" orientation="portrait" r:id="rId1"/>
  <headerFooter alignWithMargins="0">
    <oddHeader>Страница 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Лист1!_ftn2</vt:lpstr>
      <vt:lpstr>Лист1!_ftnref1</vt:lpstr>
      <vt:lpstr>Лист1!_ftnref4</vt:lpstr>
      <vt:lpstr>Лист1!Область_печати</vt:lpstr>
    </vt:vector>
  </TitlesOfParts>
  <Company>sarma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User Windows</cp:lastModifiedBy>
  <cp:lastPrinted>2020-11-05T09:21:52Z</cp:lastPrinted>
  <dcterms:created xsi:type="dcterms:W3CDTF">2007-11-22T11:44:02Z</dcterms:created>
  <dcterms:modified xsi:type="dcterms:W3CDTF">2020-11-13T16:52:29Z</dcterms:modified>
</cp:coreProperties>
</file>